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26" i="1" l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<sst xmlns="http://schemas.openxmlformats.org/spreadsheetml/2006/main" count="370" uniqueCount="69">
  <si>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</si>
  <si>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</si>
  <si>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</si>
  <si>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</si>
  <si>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</si>
  <si>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</si>
  <si>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</si>
  <si>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</si>
  <si>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</si>
  <si>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</si>
  <si>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</si>
  <si>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</si>
  <si>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</si>
  <si>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</si>
  <si>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</si>
  <si>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</si>
  <si>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</si>
  <si>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</si>
  <si>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</si>
  <si>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</si>
  <si>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</si>
  <si>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</si>
  <si>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</si>
  <si>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</si>
  <si>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</si>
  <si>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</si>
  <si>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</si>
  <si>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</si>
  <si>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</si>
  <si>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</si>
  <si>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</si>
  <si>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</si>
  <si>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</si>
  <si>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</si>
  <si>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</si>
  <si>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</si>
  <si>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</si>
  <si>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</si>
  <si>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</si>
  <si>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</si>
  <si>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</si>
  <si>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</si>
  <si>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</si>
  <si>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</si>
  <si>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</si>
  <si>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</si>
  <si>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</si>
  <si>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</si>
  <si>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</si>
  <si>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</si>
  <si>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</si>
  <si>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</si>
  <si>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</si>
  <si>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</si>
  <si>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</si>
  <si>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</si>
  <si>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</si>
  <si>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</si>
  <si>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</si>
  <si>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</si>
  <si>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</si>
  <si>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</si>
  <si>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</si>
  <si>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</si>
  <si>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</si>
  <si>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</si>
  <si>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</si>
  <si>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26/05/2021</t>
  </si>
  <si>
    <t>Callao, 27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</si>
</sst>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Q12" sqref="AQ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4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5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9" t="s">
        <v>10</v>
      </c>
      <c r="D10" s="79"/>
      <c r="E10" s="79" t="s">
        <v>11</v>
      </c>
      <c r="F10" s="79"/>
      <c r="G10" s="79" t="s">
        <v>12</v>
      </c>
      <c r="H10" s="79"/>
      <c r="I10" s="79" t="s">
        <v>13</v>
      </c>
      <c r="J10" s="79"/>
      <c r="K10" s="79" t="s">
        <v>14</v>
      </c>
      <c r="L10" s="79"/>
      <c r="M10" s="79" t="s">
        <v>15</v>
      </c>
      <c r="N10" s="79"/>
      <c r="O10" s="79" t="s">
        <v>16</v>
      </c>
      <c r="P10" s="79"/>
      <c r="Q10" s="79" t="s">
        <v>17</v>
      </c>
      <c r="R10" s="79"/>
      <c r="S10" s="79" t="s">
        <v>18</v>
      </c>
      <c r="T10" s="79"/>
      <c r="U10" s="79" t="s">
        <v>19</v>
      </c>
      <c r="V10" s="79"/>
      <c r="W10" s="79" t="s">
        <v>20</v>
      </c>
      <c r="X10" s="79"/>
      <c r="Y10" s="80" t="s">
        <v>21</v>
      </c>
      <c r="Z10" s="80"/>
      <c r="AA10" s="79" t="s">
        <v>22</v>
      </c>
      <c r="AB10" s="79"/>
      <c r="AC10" s="79" t="s">
        <v>23</v>
      </c>
      <c r="AD10" s="79"/>
      <c r="AE10" s="79" t="s">
        <v>24</v>
      </c>
      <c r="AF10" s="79"/>
      <c r="AG10" s="79" t="s">
        <v>25</v>
      </c>
      <c r="AH10" s="79"/>
      <c r="AI10" s="79" t="s">
        <v>26</v>
      </c>
      <c r="AJ10" s="79"/>
      <c r="AK10" s="79" t="s">
        <v>27</v>
      </c>
      <c r="AL10" s="79"/>
      <c r="AM10" s="79" t="s">
        <v>28</v>
      </c>
      <c r="AN10" s="79"/>
      <c r="AO10" s="81" t="s">
        <v>29</v>
      </c>
      <c r="AP10" s="81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0</v>
      </c>
      <c r="F12" s="36">
        <v>1918</v>
      </c>
      <c r="G12" s="36">
        <v>6342.7950000000001</v>
      </c>
      <c r="H12" s="36">
        <v>5014.3679011835911</v>
      </c>
      <c r="I12" s="36">
        <v>8955.3700000000008</v>
      </c>
      <c r="J12" s="36">
        <v>5119.83</v>
      </c>
      <c r="K12" s="36"/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880</v>
      </c>
      <c r="R12" s="36">
        <v>0</v>
      </c>
      <c r="S12" s="36">
        <v>0</v>
      </c>
      <c r="T12" s="36">
        <v>0</v>
      </c>
      <c r="U12" s="36">
        <v>640</v>
      </c>
      <c r="V12" s="36">
        <v>958</v>
      </c>
      <c r="W12" s="36">
        <v>731.51</v>
      </c>
      <c r="X12" s="36">
        <v>0</v>
      </c>
      <c r="Y12" s="73">
        <v>1778.085</v>
      </c>
      <c r="Z12" s="73">
        <v>270.76499999999999</v>
      </c>
      <c r="AA12" s="36">
        <v>2534.85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21862.609999999997</v>
      </c>
      <c r="AP12" s="36">
        <f>SUMIF($C$11:$AN$11,"I.Mad",C12:AN12)</f>
        <v>13280.96290118359</v>
      </c>
      <c r="AQ12" s="36">
        <f>SUM(AO12:AP12)</f>
        <v>35143.572901183587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 t="s">
        <v>35</v>
      </c>
      <c r="F13" s="36">
        <v>38</v>
      </c>
      <c r="G13" s="36">
        <v>42</v>
      </c>
      <c r="H13" s="36">
        <v>84</v>
      </c>
      <c r="I13" s="36">
        <v>101</v>
      </c>
      <c r="J13" s="36">
        <v>132</v>
      </c>
      <c r="K13" s="36"/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5</v>
      </c>
      <c r="R13" s="36" t="s">
        <v>35</v>
      </c>
      <c r="S13" s="36" t="s">
        <v>35</v>
      </c>
      <c r="T13" s="36" t="s">
        <v>35</v>
      </c>
      <c r="U13" s="36">
        <v>2</v>
      </c>
      <c r="V13" s="36">
        <v>11</v>
      </c>
      <c r="W13" s="36">
        <v>3</v>
      </c>
      <c r="X13" s="36" t="s">
        <v>35</v>
      </c>
      <c r="Y13" s="73">
        <v>10</v>
      </c>
      <c r="Z13" s="73">
        <v>6</v>
      </c>
      <c r="AA13" s="36">
        <v>9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172</v>
      </c>
      <c r="AP13" s="36">
        <f>SUMIF($C$11:$AN$11,"I.Mad",C13:AN13)</f>
        <v>271</v>
      </c>
      <c r="AQ13" s="36">
        <f>SUM(AO13:AP13)</f>
        <v>443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35</v>
      </c>
      <c r="F14" s="36">
        <v>6</v>
      </c>
      <c r="G14" s="36">
        <v>5</v>
      </c>
      <c r="H14" s="36">
        <v>7</v>
      </c>
      <c r="I14" s="36">
        <v>30</v>
      </c>
      <c r="J14" s="36">
        <v>14</v>
      </c>
      <c r="K14" s="36"/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3</v>
      </c>
      <c r="R14" s="36" t="s">
        <v>35</v>
      </c>
      <c r="S14" s="36" t="s">
        <v>35</v>
      </c>
      <c r="T14" s="36" t="s">
        <v>35</v>
      </c>
      <c r="U14" s="36" t="s">
        <v>66</v>
      </c>
      <c r="V14" s="36">
        <v>8</v>
      </c>
      <c r="W14" s="36">
        <v>3</v>
      </c>
      <c r="X14" s="36" t="s">
        <v>35</v>
      </c>
      <c r="Y14" s="73">
        <v>5</v>
      </c>
      <c r="Z14" s="73">
        <v>2</v>
      </c>
      <c r="AA14" s="36">
        <v>4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50</v>
      </c>
      <c r="AP14" s="36">
        <f>SUMIF($C$11:$AN$11,"I.Mad",C14:AN14)</f>
        <v>37</v>
      </c>
      <c r="AQ14" s="36">
        <f>SUM(AO14:AP14)</f>
        <v>87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13.684803242347829</v>
      </c>
      <c r="G15" s="36">
        <v>13.821048798251194</v>
      </c>
      <c r="H15" s="36">
        <v>17.659059347872589</v>
      </c>
      <c r="I15" s="36">
        <v>11.460160830766625</v>
      </c>
      <c r="J15" s="36">
        <v>14.544216990730069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19.636653193129703</v>
      </c>
      <c r="R15" s="36" t="s">
        <v>35</v>
      </c>
      <c r="S15" s="36" t="s">
        <v>35</v>
      </c>
      <c r="T15" s="36" t="s">
        <v>35</v>
      </c>
      <c r="U15" s="36" t="s">
        <v>35</v>
      </c>
      <c r="V15" s="36">
        <v>13.451855222631366</v>
      </c>
      <c r="W15" s="36">
        <v>33.661149465004463</v>
      </c>
      <c r="X15" s="36" t="s">
        <v>35</v>
      </c>
      <c r="Y15" s="73">
        <v>5.8674945753450736</v>
      </c>
      <c r="Z15" s="73">
        <v>58.56716083005098</v>
      </c>
      <c r="AA15" s="36">
        <v>7.2557112127383734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15.5</v>
      </c>
      <c r="G16" s="42">
        <v>12.5</v>
      </c>
      <c r="H16" s="42">
        <v>12</v>
      </c>
      <c r="I16" s="42">
        <v>13</v>
      </c>
      <c r="J16" s="42">
        <v>12.5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</v>
      </c>
      <c r="R16" s="42" t="s">
        <v>35</v>
      </c>
      <c r="S16" s="42" t="s">
        <v>35</v>
      </c>
      <c r="T16" s="42" t="s">
        <v>35</v>
      </c>
      <c r="U16" s="42" t="s">
        <v>35</v>
      </c>
      <c r="V16" s="42">
        <v>14.5</v>
      </c>
      <c r="W16" s="42">
        <v>12.5</v>
      </c>
      <c r="X16" s="42" t="s">
        <v>35</v>
      </c>
      <c r="Y16" s="74">
        <v>13</v>
      </c>
      <c r="Z16" s="74">
        <v>11.5</v>
      </c>
      <c r="AA16" s="42">
        <v>13.5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>
        <v>4.4400000000000004</v>
      </c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4.4400000000000004</v>
      </c>
      <c r="AP24" s="36">
        <f t="shared" ref="AP24:AP40" si="1">SUMIF($C$11:$AN$11,"I.Mad",C24:AN24)</f>
        <v>0</v>
      </c>
      <c r="AQ24" s="48">
        <f t="shared" ref="AQ24:AQ41" si="2">SUM(AO24:AP24)</f>
        <v>4.4400000000000004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115.67</v>
      </c>
      <c r="J25" s="48">
        <v>27.14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115.67</v>
      </c>
      <c r="AP25" s="36">
        <f t="shared" si="1"/>
        <v>27.14</v>
      </c>
      <c r="AQ25" s="48">
        <f t="shared" si="2"/>
        <v>142.81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/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0</v>
      </c>
      <c r="F41" s="48">
        <f t="shared" si="3"/>
        <v>1918</v>
      </c>
      <c r="G41" s="48">
        <f t="shared" si="3"/>
        <v>6342.7950000000001</v>
      </c>
      <c r="H41" s="48">
        <f t="shared" si="3"/>
        <v>5014.3679011835911</v>
      </c>
      <c r="I41" s="48">
        <f t="shared" si="3"/>
        <v>9075.4800000000014</v>
      </c>
      <c r="J41" s="48">
        <f t="shared" si="3"/>
        <v>5146.97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880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640</v>
      </c>
      <c r="V41" s="48">
        <f t="shared" si="3"/>
        <v>958</v>
      </c>
      <c r="W41" s="48">
        <f t="shared" si="3"/>
        <v>731.51</v>
      </c>
      <c r="X41" s="48">
        <f t="shared" si="3"/>
        <v>0</v>
      </c>
      <c r="Y41" s="48">
        <f t="shared" si="3"/>
        <v>1778.085</v>
      </c>
      <c r="Z41" s="48">
        <f t="shared" si="3"/>
        <v>270.76499999999999</v>
      </c>
      <c r="AA41" s="48">
        <f t="shared" si="3"/>
        <v>2534.85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21982.719999999994</v>
      </c>
      <c r="AP41" s="48">
        <f>SUM(AP12,AP18,AP24:AP37)</f>
        <v>13308.102901183589</v>
      </c>
      <c r="AQ41" s="48">
        <f t="shared" si="2"/>
        <v>35290.822901183579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18.100000000000001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2021-05-27T19:50:00Z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