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6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<sst xmlns="http://schemas.openxmlformats.org/spreadsheetml/2006/main" count="399" uniqueCount="67">
  <si>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</si>
  <si>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</si>
  <si>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</si>
  <si>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</si>
  <si>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</si>
  <si>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</si>
  <si>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</si>
  <si>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</si>
  <si>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</si>
  <si>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</si>
  <si>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</si>
  <si>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</si>
  <si>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</si>
  <si>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</si>
  <si>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</si>
  <si>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</si>
  <si>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</si>
  <si>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</si>
  <si>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</si>
  <si>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</si>
  <si>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</si>
  <si>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</si>
  <si>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</si>
  <si>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</si>
  <si>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</si>
  <si>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</si>
  <si>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</si>
  <si>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</si>
  <si>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</si>
  <si>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</si>
  <si>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</si>
  <si>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</si>
  <si>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</si>
  <si>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</si>
  <si>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</si>
  <si>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</si>
  <si>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</si>
  <si>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</si>
  <si>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</si>
  <si>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</si>
  <si>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</si>
  <si>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</si>
  <si>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</si>
  <si>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</si>
  <si>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</si>
  <si>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</si>
  <si>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</si>
  <si>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</si>
  <si>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</si>
  <si>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</si>
  <si>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</si>
  <si>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</si>
  <si>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</si>
  <si>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</si>
  <si>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</si>
  <si>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</si>
  <si>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</si>
  <si>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</si>
  <si>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</si>
  <si>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R.M.N°279-2010-PRODUCE ,</t>
  </si>
  <si>
    <t xml:space="preserve"> R.M.N° 099-2011-PRODUCE,  </t>
  </si>
  <si>
    <t>AGUJILLA</t>
  </si>
  <si>
    <t xml:space="preserve">           Atención: Sr. Luis  Nava</t>
  </si>
  <si>
    <t xml:space="preserve"> R.M.N° 019-2011-PRODUCE,  </t>
  </si>
  <si>
    <t xml:space="preserve">        Fecha  : 26/07/2011</t>
  </si>
  <si>
    <t>Callao, 27 de  Julio del 2011</t>
  </si>
  <si>
    <t>11.5-12.5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</si>
</sst>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174" fontId="10" fillId="0" borderId="14" xfId="0" applyNumberFormat="1" applyFont="1" applyBorder="1" applyAlignment="1" quotePrefix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Q8">
      <selection activeCell="AO38" sqref="AO38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28125" style="0" customWidth="1"/>
    <col min="5" max="5" width="7.421875" style="0" customWidth="1"/>
    <col min="6" max="6" width="6.57421875" style="0" customWidth="1"/>
    <col min="7" max="7" width="8.00390625" style="0" customWidth="1"/>
    <col min="8" max="8" width="6.28125" style="0" customWidth="1"/>
    <col min="9" max="9" width="6.7109375" style="0" customWidth="1"/>
    <col min="10" max="10" width="13.1406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00390625" style="0" customWidth="1"/>
    <col min="16" max="16" width="6.28125" style="0" customWidth="1"/>
    <col min="17" max="17" width="8.00390625" style="0" customWidth="1"/>
    <col min="18" max="18" width="7.8515625" style="0" customWidth="1"/>
    <col min="19" max="19" width="6.7109375" style="0" customWidth="1"/>
    <col min="20" max="20" width="7.00390625" style="0" customWidth="1"/>
    <col min="21" max="21" width="7.57421875" style="0" customWidth="1"/>
    <col min="22" max="22" width="7.421875" style="0" customWidth="1"/>
    <col min="23" max="23" width="6.7109375" style="0" customWidth="1"/>
    <col min="24" max="24" width="7.28125" style="0" customWidth="1"/>
    <col min="25" max="25" width="8.7109375" style="0" customWidth="1"/>
    <col min="26" max="26" width="6.421875" style="0" customWidth="1"/>
    <col min="27" max="27" width="7.28125" style="0" customWidth="1"/>
    <col min="28" max="28" width="6.421875" style="0" customWidth="1"/>
    <col min="29" max="29" width="7.140625" style="0" customWidth="1"/>
    <col min="30" max="30" width="6.57421875" style="0" customWidth="1"/>
    <col min="31" max="31" width="7.8515625" style="0" customWidth="1"/>
    <col min="32" max="32" width="7.421875" style="0" customWidth="1"/>
    <col min="33" max="33" width="6.8515625" style="0" customWidth="1"/>
    <col min="34" max="34" width="5.7109375" style="0" customWidth="1"/>
    <col min="35" max="35" width="7.57421875" style="0" customWidth="1"/>
    <col min="36" max="36" width="5.57421875" style="0" customWidth="1"/>
    <col min="37" max="37" width="6.57421875" style="0" customWidth="1"/>
    <col min="38" max="38" width="6.140625" style="0" customWidth="1"/>
    <col min="39" max="39" width="9.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6" t="s">
        <v>62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2:43" ht="15">
      <c r="B3" s="86" t="s">
        <v>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4" t="s">
        <v>58</v>
      </c>
      <c r="AN4" s="95"/>
      <c r="AO4" s="95"/>
      <c r="AP4" s="95"/>
      <c r="AQ4" s="95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8"/>
      <c r="AP5" s="98"/>
      <c r="AQ5" s="98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4" t="s">
        <v>64</v>
      </c>
      <c r="AP6" s="94"/>
      <c r="AQ6" s="99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7" t="s">
        <v>5</v>
      </c>
      <c r="D8" s="83"/>
      <c r="E8" s="87" t="s">
        <v>6</v>
      </c>
      <c r="F8" s="83"/>
      <c r="G8" s="84" t="s">
        <v>7</v>
      </c>
      <c r="H8" s="88"/>
      <c r="I8" s="82" t="s">
        <v>8</v>
      </c>
      <c r="J8" s="89"/>
      <c r="K8" s="87" t="s">
        <v>9</v>
      </c>
      <c r="L8" s="83"/>
      <c r="M8" s="87" t="s">
        <v>10</v>
      </c>
      <c r="N8" s="89"/>
      <c r="O8" s="82" t="s">
        <v>11</v>
      </c>
      <c r="P8" s="83"/>
      <c r="Q8" s="82" t="s">
        <v>12</v>
      </c>
      <c r="R8" s="83"/>
      <c r="S8" s="82" t="s">
        <v>13</v>
      </c>
      <c r="T8" s="83"/>
      <c r="U8" s="82" t="s">
        <v>14</v>
      </c>
      <c r="V8" s="83"/>
      <c r="W8" s="84" t="s">
        <v>15</v>
      </c>
      <c r="X8" s="85"/>
      <c r="Y8" s="84" t="s">
        <v>16</v>
      </c>
      <c r="Z8" s="85"/>
      <c r="AA8" s="84" t="s">
        <v>17</v>
      </c>
      <c r="AB8" s="85"/>
      <c r="AC8" s="82" t="s">
        <v>18</v>
      </c>
      <c r="AD8" s="100"/>
      <c r="AE8" s="90" t="s">
        <v>19</v>
      </c>
      <c r="AF8" s="91"/>
      <c r="AG8" s="90" t="s">
        <v>20</v>
      </c>
      <c r="AH8" s="91"/>
      <c r="AI8" s="97" t="s">
        <v>57</v>
      </c>
      <c r="AJ8" s="91"/>
      <c r="AK8" s="90" t="s">
        <v>21</v>
      </c>
      <c r="AL8" s="96"/>
      <c r="AM8" s="82" t="s">
        <v>22</v>
      </c>
      <c r="AN8" s="89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919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1064</v>
      </c>
      <c r="AN10" s="28">
        <v>24</v>
      </c>
      <c r="AO10" s="28">
        <f>SUMIF($C$9:$AN$9,"Ind",C10:AN10)</f>
        <v>1064</v>
      </c>
      <c r="AP10" s="28">
        <f>SUMIF($C$9:$AN$9,"I.Mad",C10:AN10)</f>
        <v>943</v>
      </c>
      <c r="AQ10" s="28">
        <f>SUM(AO10:AP10)</f>
        <v>2007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>
        <v>14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>
        <v>6</v>
      </c>
      <c r="AN11" s="30">
        <v>3</v>
      </c>
      <c r="AO11" s="28">
        <f>SUMIF($C$9:$AN$9,"Ind",C11:AN11)</f>
        <v>6</v>
      </c>
      <c r="AP11" s="28">
        <f>SUMIF($C$9:$AN$9,"I.Mad",C11:AN11)</f>
        <v>17</v>
      </c>
      <c r="AQ11" s="28">
        <f>SUM(AO11:AP11)</f>
        <v>23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>
        <v>11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>
        <v>2</v>
      </c>
      <c r="AN12" s="30">
        <v>2</v>
      </c>
      <c r="AO12" s="28">
        <f>SUMIF($C$9:$AN$9,"Ind",C12:AN12)</f>
        <v>2</v>
      </c>
      <c r="AP12" s="28">
        <f>SUMIF($C$9:$AN$9,"I.Mad",C12:AN12)</f>
        <v>13</v>
      </c>
      <c r="AQ12" s="28">
        <f>SUM(AO12:AP12)</f>
        <v>15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>
        <v>39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>
        <v>0</v>
      </c>
      <c r="AN13" s="30">
        <v>0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101" t="s">
        <v>66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>
        <v>13.5</v>
      </c>
      <c r="AN14" s="59">
        <v>13.5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60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>
        <v>804</v>
      </c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234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234</v>
      </c>
      <c r="AP22" s="28">
        <f aca="true" t="shared" si="1" ref="AP22:AP35">SUMIF($C$9:$AN$9,"I.Mad",C22:AN22)</f>
        <v>804</v>
      </c>
      <c r="AQ22" s="28">
        <f aca="true" t="shared" si="2" ref="AQ22:AQ35">SUM(AO22:AP22)</f>
        <v>1038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>
        <v>108</v>
      </c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66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66</v>
      </c>
      <c r="AP23" s="28">
        <f t="shared" si="1"/>
        <v>108</v>
      </c>
      <c r="AQ23" s="28">
        <f t="shared" si="2"/>
        <v>174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61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1831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300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1064</v>
      </c>
      <c r="AN36" s="28">
        <f t="shared" si="3"/>
        <v>24</v>
      </c>
      <c r="AO36" s="28">
        <f>SUM(AO10,AO16,AO22:AO35)</f>
        <v>1364</v>
      </c>
      <c r="AP36" s="28">
        <f>SUM(AP10,AP16,AP22:AP35)</f>
        <v>1855</v>
      </c>
      <c r="AQ36" s="28">
        <f>SUM(AO36:AP36)</f>
        <v>3219</v>
      </c>
    </row>
    <row r="37" spans="2:43" ht="22.5" customHeight="1">
      <c r="B37" s="27" t="s">
        <v>52</v>
      </c>
      <c r="C37" s="62"/>
      <c r="D37" s="62"/>
      <c r="E37" s="62"/>
      <c r="F37" s="62"/>
      <c r="G37" s="62"/>
      <c r="H37" s="62"/>
      <c r="I37" s="62"/>
      <c r="J37" s="62">
        <v>17.7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14.9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O8:P8"/>
    <mergeCell ref="AO5:AQ5"/>
    <mergeCell ref="AO6:AQ6"/>
    <mergeCell ref="S8:T8"/>
    <mergeCell ref="AC8:AD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2011-06-18T08:31:15Z</dcterms:modified>
  <cp:category/>
  <cp:version/>
  <cp:contentType/>
  <cp:contentStatus/>
</cp:coreProperties>
</file>