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Enero\"/>
    </mc:Choice>
  </mc:AlternateContent>
  <bookViews>
    <workbookView xWindow="0" yWindow="0" windowWidth="25200" windowHeight="1168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<sst xmlns="http://schemas.openxmlformats.org/spreadsheetml/2006/main" count="394" uniqueCount="66">
  <si>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</si>
  <si>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</si>
  <si>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</si>
  <si>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</si>
  <si>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</si>
  <si>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</si>
  <si>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</si>
  <si>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</si>
  <si>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</si>
  <si>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</si>
  <si>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</si>
  <si>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</si>
  <si>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</si>
  <si>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</si>
  <si>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</si>
  <si>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</si>
  <si>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</si>
  <si>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</si>
  <si>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</si>
  <si>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</si>
  <si>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</si>
  <si>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</si>
  <si>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</si>
  <si>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</si>
  <si>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</si>
  <si>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</si>
  <si>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</si>
  <si>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</si>
  <si>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</si>
  <si>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</si>
  <si>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</si>
  <si>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</si>
  <si>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</si>
  <si>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</si>
  <si>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</si>
  <si>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</si>
  <si>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</si>
  <si>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</si>
  <si>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</si>
  <si>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</si>
  <si>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</si>
  <si>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</si>
  <si>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</si>
  <si>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</si>
  <si>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</si>
  <si>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</si>
  <si>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</si>
  <si>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</si>
  <si>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</si>
  <si>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</si>
  <si>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</si>
  <si>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</si>
  <si>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</si>
  <si>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</si>
  <si>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</si>
  <si>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</si>
  <si>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</si>
  <si>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</si>
  <si>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</si>
  <si>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</si>
  <si>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</si>
  <si>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</si>
  <si>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R.M.N°369-2015 PRODUCE, R.M.N°427-2016-PRODUCE, R.M.N°023-2016-PRODUCE</t>
  </si>
  <si>
    <t xml:space="preserve">        Fecha  : 27/01/2016</t>
  </si>
  <si>
    <t>Callao, 28 de Enero del 2016</t>
  </si>
  <si>
    <t>11.5 -12.0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</si>
</sst>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N32" sqref="N3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6.42578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32.710937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47</v>
      </c>
    </row>
    <row r="2" spans="2:48" ht="30" x14ac:dyDescent="0.4">
      <c r="B2" s="95" t="s">
        <v>48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8" t="s">
        <v>63</v>
      </c>
      <c r="AP8" s="118"/>
      <c r="AQ8" s="118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2" t="s">
        <v>6</v>
      </c>
      <c r="H10" s="123"/>
      <c r="I10" s="124" t="s">
        <v>49</v>
      </c>
      <c r="J10" s="124"/>
      <c r="K10" s="124" t="s">
        <v>7</v>
      </c>
      <c r="L10" s="124"/>
      <c r="M10" s="113" t="s">
        <v>8</v>
      </c>
      <c r="N10" s="125"/>
      <c r="O10" s="113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59</v>
      </c>
      <c r="X10" s="123"/>
      <c r="Y10" s="113" t="s">
        <v>52</v>
      </c>
      <c r="Z10" s="114"/>
      <c r="AA10" s="122" t="s">
        <v>40</v>
      </c>
      <c r="AB10" s="123"/>
      <c r="AC10" s="122" t="s">
        <v>13</v>
      </c>
      <c r="AD10" s="123"/>
      <c r="AE10" s="121" t="s">
        <v>53</v>
      </c>
      <c r="AF10" s="114"/>
      <c r="AG10" s="121" t="s">
        <v>54</v>
      </c>
      <c r="AH10" s="114"/>
      <c r="AI10" s="121" t="s">
        <v>55</v>
      </c>
      <c r="AJ10" s="114"/>
      <c r="AK10" s="121" t="s">
        <v>56</v>
      </c>
      <c r="AL10" s="114"/>
      <c r="AM10" s="121" t="s">
        <v>57</v>
      </c>
      <c r="AN10" s="114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349</v>
      </c>
      <c r="J12" s="53">
        <v>2131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44</v>
      </c>
      <c r="Z12" s="53">
        <v>503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393</v>
      </c>
      <c r="AP12" s="54">
        <f>SUMIF($C$11:$AN$11,"I.Mad",C12:AN12)</f>
        <v>2634</v>
      </c>
      <c r="AQ12" s="54">
        <f>SUM(AO12:AP12)</f>
        <v>3027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4</v>
      </c>
      <c r="J13" s="55">
        <v>41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>
        <v>1</v>
      </c>
      <c r="Z13" s="55">
        <v>6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5</v>
      </c>
      <c r="AP13" s="54">
        <f t="shared" ref="AP13:AP14" si="1">SUMIF($C$11:$AN$11,"I.Mad",C13:AN13)</f>
        <v>47</v>
      </c>
      <c r="AQ13" s="54">
        <f>SUM(AO13:AP13)</f>
        <v>52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>
        <v>1</v>
      </c>
      <c r="J14" s="55">
        <v>3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>
        <v>1</v>
      </c>
      <c r="Z14" s="55">
        <v>3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2</v>
      </c>
      <c r="AP14" s="54">
        <f t="shared" si="1"/>
        <v>6</v>
      </c>
      <c r="AQ14" s="54">
        <f>SUM(AO14:AP14)</f>
        <v>8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>
        <v>8.57</v>
      </c>
      <c r="J15" s="55">
        <v>12.52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>
        <v>41.621621621621614</v>
      </c>
      <c r="Z15" s="55">
        <v>35.925071634853204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>
        <v>12.5</v>
      </c>
      <c r="J16" s="61">
        <v>12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65</v>
      </c>
      <c r="Z16" s="61">
        <v>12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58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61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51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349</v>
      </c>
      <c r="J38" s="58">
        <f t="shared" si="7"/>
        <v>2131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44</v>
      </c>
      <c r="Z38" s="58">
        <f>+SUM(Z12,Z18,Z24:Z37)</f>
        <v>503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393</v>
      </c>
      <c r="AP38" s="58">
        <f>SUM(AP12,AP18,AP24:AP37)</f>
        <v>2634</v>
      </c>
      <c r="AQ38" s="58">
        <f>SUM(AO38:AP38)</f>
        <v>3027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20.7</v>
      </c>
      <c r="H39" s="60"/>
      <c r="I39" s="93">
        <v>23.13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18.100000000000001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2015-12-18T17:21:03Z</cp:lastPrinted>
  <dcterms:created xsi:type="dcterms:W3CDTF">2008-10-21T17:58:04Z</dcterms:created>
  <dcterms:modified xsi:type="dcterms:W3CDTF">2016-01-28T16:49:45Z</dcterms:modified>
</cp:coreProperties>
</file>