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<sst xmlns="http://schemas.openxmlformats.org/spreadsheetml/2006/main" count="398" uniqueCount="68">
  <si>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</si>
  <si>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</si>
  <si>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</si>
  <si>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</si>
  <si>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</si>
  <si>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</si>
  <si>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</si>
  <si>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</si>
  <si>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</si>
  <si>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</si>
  <si>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</si>
  <si>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</si>
  <si>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</si>
  <si>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</si>
  <si>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</si>
  <si>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</si>
  <si>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</si>
  <si>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</si>
  <si>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</si>
  <si>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</si>
  <si>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</si>
  <si>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</si>
  <si>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</si>
  <si>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</si>
  <si>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</si>
  <si>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</si>
  <si>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</si>
  <si>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</si>
  <si>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</si>
  <si>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</si>
  <si>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</si>
  <si>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</si>
  <si>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</si>
  <si>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</si>
  <si>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</si>
  <si>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</si>
  <si>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</si>
  <si>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</si>
  <si>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</si>
  <si>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</si>
  <si>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</si>
  <si>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</si>
  <si>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</si>
  <si>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</si>
  <si>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</si>
  <si>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</si>
  <si>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</si>
  <si>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</si>
  <si>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</si>
  <si>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</si>
  <si>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</si>
  <si>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</si>
  <si>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</si>
  <si>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</si>
  <si>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</si>
  <si>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</si>
  <si>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</si>
  <si>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</si>
  <si>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</si>
  <si>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</si>
  <si>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</si>
  <si>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</si>
  <si>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</si>
  <si>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</si>
  <si>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</si>
  <si>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</si>
  <si>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 xml:space="preserve">        Fecha  : 27/06/2022</t>
  </si>
  <si>
    <t>Callao, 28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</si>
</sst>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H25" sqref="H2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1267.3000000000004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212.51</v>
      </c>
      <c r="AL12" s="30">
        <v>0</v>
      </c>
      <c r="AM12" s="30">
        <v>262.10500000000002</v>
      </c>
      <c r="AN12" s="30">
        <v>91.344999999999999</v>
      </c>
      <c r="AO12" s="30">
        <f>SUMIF($C$11:$AN$11,"Ind",C12:AN12)</f>
        <v>474.61500000000001</v>
      </c>
      <c r="AP12" s="30">
        <f>SUMIF($C$11:$AN$11,"I.Mad",C12:AN12)</f>
        <v>1358.6450000000004</v>
      </c>
      <c r="AQ12" s="30">
        <f>SUM(AO12:AP12)</f>
        <v>1833.2600000000004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>
        <v>35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4</v>
      </c>
      <c r="AL13" s="30" t="s">
        <v>34</v>
      </c>
      <c r="AM13" s="30">
        <v>5</v>
      </c>
      <c r="AN13" s="30">
        <v>2</v>
      </c>
      <c r="AO13" s="30">
        <f>SUMIF($C$11:$AN$11,"Ind*",C13:AN13)</f>
        <v>9</v>
      </c>
      <c r="AP13" s="30">
        <f>SUMIF($C$11:$AN$11,"I.Mad",C13:AN13)</f>
        <v>37</v>
      </c>
      <c r="AQ13" s="30">
        <f>SUM(AO13:AP13)</f>
        <v>46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>
        <v>5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2</v>
      </c>
      <c r="AL14" s="30" t="s">
        <v>34</v>
      </c>
      <c r="AM14" s="30">
        <v>3</v>
      </c>
      <c r="AN14" s="30">
        <v>1</v>
      </c>
      <c r="AO14" s="30">
        <f>SUMIF($C$11:$AN$11,"Ind*",C14:AN14)</f>
        <v>5</v>
      </c>
      <c r="AP14" s="30">
        <f>SUMIF($C$11:$AN$11,"I.Mad",C14:AN14)</f>
        <v>6</v>
      </c>
      <c r="AQ14" s="30">
        <f>SUM(AO14:AP14)</f>
        <v>11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>
        <v>80.047367765160857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23.152367752177994</v>
      </c>
      <c r="AL15" s="30" t="s">
        <v>34</v>
      </c>
      <c r="AM15" s="30">
        <v>77.210773053401255</v>
      </c>
      <c r="AN15" s="30">
        <v>77.192982456140342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>
        <v>10.5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12.5</v>
      </c>
      <c r="AL16" s="36" t="s">
        <v>34</v>
      </c>
      <c r="AM16" s="36">
        <v>11</v>
      </c>
      <c r="AN16" s="36">
        <v>11.5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1267.3000000000004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212.51</v>
      </c>
      <c r="AL41" s="42">
        <f t="shared" si="3"/>
        <v>0</v>
      </c>
      <c r="AM41" s="42">
        <f t="shared" si="3"/>
        <v>262.10500000000002</v>
      </c>
      <c r="AN41" s="42">
        <f t="shared" si="3"/>
        <v>91.344999999999999</v>
      </c>
      <c r="AO41" s="42">
        <f>SUM(AO12,AO18,AO24:AO37)</f>
        <v>474.61500000000001</v>
      </c>
      <c r="AP41" s="42">
        <f>SUM(AP12,AP18,AP24:AP37)</f>
        <v>1358.6450000000004</v>
      </c>
      <c r="AQ41" s="42">
        <f t="shared" si="2"/>
        <v>1833.2600000000004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>
        <v>15.5</v>
      </c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2022-06-28T19:07:00Z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