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26" i="1" l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<sst xmlns="http://schemas.openxmlformats.org/spreadsheetml/2006/main" count="364" uniqueCount="69">
  <si>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</si>
  <si>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</si>
  <si>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</si>
  <si>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</si>
  <si>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</si>
  <si>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</si>
  <si>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</si>
  <si>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</si>
  <si>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</si>
  <si>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</si>
  <si>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</si>
  <si>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</si>
  <si>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</si>
  <si>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</si>
  <si>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</si>
  <si>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</si>
  <si>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</si>
  <si>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</si>
  <si>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</si>
  <si>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</si>
  <si>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</si>
  <si>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</si>
  <si>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</si>
  <si>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</si>
  <si>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</si>
  <si>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</si>
  <si>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</si>
  <si>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</si>
  <si>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</si>
  <si>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</si>
  <si>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</si>
  <si>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</si>
  <si>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</si>
  <si>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</si>
  <si>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</si>
  <si>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</si>
  <si>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</si>
  <si>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</si>
  <si>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</si>
  <si>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</si>
  <si>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</si>
  <si>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</si>
  <si>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</si>
  <si>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</si>
  <si>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</si>
  <si>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</si>
  <si>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</si>
  <si>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</si>
  <si>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</si>
  <si>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</si>
  <si>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</si>
  <si>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</si>
  <si>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</si>
  <si>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</si>
  <si>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</si>
  <si>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</si>
  <si>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</si>
  <si>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</si>
  <si>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</si>
  <si>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</si>
  <si>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</si>
  <si>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</si>
  <si>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</si>
  <si>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</si>
  <si>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</si>
  <si>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</si>
  <si>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28/05/2021</t>
  </si>
  <si>
    <t>Callao, 30 de mayo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</si>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</sst>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V28" sqref="V2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5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9" t="s">
        <v>10</v>
      </c>
      <c r="D10" s="79"/>
      <c r="E10" s="79" t="s">
        <v>11</v>
      </c>
      <c r="F10" s="79"/>
      <c r="G10" s="79" t="s">
        <v>12</v>
      </c>
      <c r="H10" s="79"/>
      <c r="I10" s="79" t="s">
        <v>13</v>
      </c>
      <c r="J10" s="79"/>
      <c r="K10" s="79" t="s">
        <v>14</v>
      </c>
      <c r="L10" s="79"/>
      <c r="M10" s="79" t="s">
        <v>15</v>
      </c>
      <c r="N10" s="79"/>
      <c r="O10" s="79" t="s">
        <v>16</v>
      </c>
      <c r="P10" s="79"/>
      <c r="Q10" s="79" t="s">
        <v>17</v>
      </c>
      <c r="R10" s="79"/>
      <c r="S10" s="79" t="s">
        <v>18</v>
      </c>
      <c r="T10" s="79"/>
      <c r="U10" s="79" t="s">
        <v>19</v>
      </c>
      <c r="V10" s="79"/>
      <c r="W10" s="79" t="s">
        <v>20</v>
      </c>
      <c r="X10" s="79"/>
      <c r="Y10" s="80" t="s">
        <v>21</v>
      </c>
      <c r="Z10" s="80"/>
      <c r="AA10" s="79" t="s">
        <v>22</v>
      </c>
      <c r="AB10" s="79"/>
      <c r="AC10" s="79" t="s">
        <v>23</v>
      </c>
      <c r="AD10" s="79"/>
      <c r="AE10" s="79" t="s">
        <v>24</v>
      </c>
      <c r="AF10" s="79"/>
      <c r="AG10" s="79" t="s">
        <v>25</v>
      </c>
      <c r="AH10" s="79"/>
      <c r="AI10" s="79" t="s">
        <v>26</v>
      </c>
      <c r="AJ10" s="79"/>
      <c r="AK10" s="79" t="s">
        <v>27</v>
      </c>
      <c r="AL10" s="79"/>
      <c r="AM10" s="79" t="s">
        <v>28</v>
      </c>
      <c r="AN10" s="79"/>
      <c r="AO10" s="81" t="s">
        <v>29</v>
      </c>
      <c r="AP10" s="81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1464</v>
      </c>
      <c r="G12" s="36">
        <v>11291.410000000002</v>
      </c>
      <c r="H12" s="36">
        <v>6253.0499999999975</v>
      </c>
      <c r="I12" s="36">
        <v>11790.32</v>
      </c>
      <c r="J12" s="36">
        <v>2194.67</v>
      </c>
      <c r="K12" s="36">
        <v>1412.71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650</v>
      </c>
      <c r="R12" s="36">
        <v>0</v>
      </c>
      <c r="S12" s="36">
        <v>107.22</v>
      </c>
      <c r="T12" s="36">
        <v>102.485</v>
      </c>
      <c r="U12" s="36">
        <v>275</v>
      </c>
      <c r="V12" s="36">
        <v>1523</v>
      </c>
      <c r="W12" s="36">
        <v>1645</v>
      </c>
      <c r="X12" s="36">
        <v>0</v>
      </c>
      <c r="Y12" s="73">
        <v>2259.6150000000002</v>
      </c>
      <c r="Z12" s="36">
        <v>0</v>
      </c>
      <c r="AA12" s="36">
        <v>2246.15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31677.425000000007</v>
      </c>
      <c r="AP12" s="36">
        <f>SUMIF($C$11:$AN$11,"I.Mad",C12:AN12)</f>
        <v>11537.204999999998</v>
      </c>
      <c r="AQ12" s="36">
        <f>SUM(AO12:AP12)</f>
        <v>43214.630000000005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>
        <v>25</v>
      </c>
      <c r="G13" s="36">
        <v>54</v>
      </c>
      <c r="H13" s="36">
        <v>97</v>
      </c>
      <c r="I13" s="36">
        <v>72</v>
      </c>
      <c r="J13" s="36">
        <v>72</v>
      </c>
      <c r="K13" s="36">
        <v>5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>
        <v>3</v>
      </c>
      <c r="R13" s="36" t="s">
        <v>35</v>
      </c>
      <c r="S13" s="36">
        <v>1</v>
      </c>
      <c r="T13" s="36">
        <v>1</v>
      </c>
      <c r="U13" s="36">
        <v>5</v>
      </c>
      <c r="V13" s="36">
        <v>27</v>
      </c>
      <c r="W13" s="36">
        <v>6</v>
      </c>
      <c r="X13" s="36" t="s">
        <v>35</v>
      </c>
      <c r="Y13" s="73">
        <v>11</v>
      </c>
      <c r="Z13" s="36" t="s">
        <v>35</v>
      </c>
      <c r="AA13" s="36">
        <v>9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166</v>
      </c>
      <c r="AP13" s="36">
        <f>SUMIF($C$11:$AN$11,"I.Mad",C13:AN13)</f>
        <v>222</v>
      </c>
      <c r="AQ13" s="36">
        <f>SUM(AO13:AP13)</f>
        <v>388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>
        <v>6</v>
      </c>
      <c r="G14" s="36">
        <v>8</v>
      </c>
      <c r="H14" s="36">
        <v>6</v>
      </c>
      <c r="I14" s="36">
        <v>18</v>
      </c>
      <c r="J14" s="36">
        <v>26</v>
      </c>
      <c r="K14" s="36" t="s">
        <v>68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>
        <v>2</v>
      </c>
      <c r="R14" s="36" t="s">
        <v>35</v>
      </c>
      <c r="S14" s="36">
        <v>1</v>
      </c>
      <c r="T14" s="36">
        <v>1</v>
      </c>
      <c r="U14" s="36">
        <v>1</v>
      </c>
      <c r="V14" s="36">
        <v>9</v>
      </c>
      <c r="W14" s="36">
        <v>3</v>
      </c>
      <c r="X14" s="36" t="s">
        <v>35</v>
      </c>
      <c r="Y14" s="73">
        <v>5</v>
      </c>
      <c r="Z14" s="36" t="s">
        <v>35</v>
      </c>
      <c r="AA14" s="36">
        <v>4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42</v>
      </c>
      <c r="AP14" s="36">
        <f>SUMIF($C$11:$AN$11,"I.Mad",C14:AN14)</f>
        <v>48</v>
      </c>
      <c r="AQ14" s="36">
        <f>SUM(AO14:AP14)</f>
        <v>90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15.516377341117348</v>
      </c>
      <c r="G15" s="36">
        <v>27.893987997133074</v>
      </c>
      <c r="H15" s="36">
        <v>32.665363590347006</v>
      </c>
      <c r="I15" s="36">
        <v>25.975995112475527</v>
      </c>
      <c r="J15" s="36">
        <v>5.2684558858070529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>
        <v>23.444444869088176</v>
      </c>
      <c r="R15" s="36" t="s">
        <v>35</v>
      </c>
      <c r="S15" s="36">
        <v>47</v>
      </c>
      <c r="T15" s="36">
        <v>39.779005524861887</v>
      </c>
      <c r="U15" s="36">
        <v>12.121212121212119</v>
      </c>
      <c r="V15" s="36">
        <v>11.912335221347087</v>
      </c>
      <c r="W15" s="36">
        <v>35.654892337177358</v>
      </c>
      <c r="X15" s="36" t="s">
        <v>35</v>
      </c>
      <c r="Y15" s="73">
        <v>23.791998652373643</v>
      </c>
      <c r="Z15" s="36" t="s">
        <v>35</v>
      </c>
      <c r="AA15" s="36">
        <v>41.078365953714311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12</v>
      </c>
      <c r="G16" s="42">
        <v>12</v>
      </c>
      <c r="H16" s="42">
        <v>12</v>
      </c>
      <c r="I16" s="42">
        <v>12.5</v>
      </c>
      <c r="J16" s="42">
        <v>15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>
        <v>12.5</v>
      </c>
      <c r="R16" s="42" t="s">
        <v>35</v>
      </c>
      <c r="S16" s="42">
        <v>12</v>
      </c>
      <c r="T16" s="42">
        <v>12</v>
      </c>
      <c r="U16" s="42">
        <v>14</v>
      </c>
      <c r="V16" s="42">
        <v>14.5</v>
      </c>
      <c r="W16" s="42">
        <v>12.5</v>
      </c>
      <c r="X16" s="42" t="s">
        <v>35</v>
      </c>
      <c r="Y16" s="74">
        <v>12.5</v>
      </c>
      <c r="Z16" s="42" t="s">
        <v>35</v>
      </c>
      <c r="AA16" s="42">
        <v>12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>
        <v>32.94</v>
      </c>
      <c r="J25" s="48">
        <v>23.2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32.94</v>
      </c>
      <c r="AP25" s="36">
        <f t="shared" si="1"/>
        <v>23.2</v>
      </c>
      <c r="AQ25" s="48">
        <f t="shared" si="2"/>
        <v>56.14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8"/>
      <c r="D29" s="48"/>
      <c r="E29" s="48"/>
      <c r="F29" s="48"/>
      <c r="G29" s="48"/>
      <c r="H29" s="52"/>
      <c r="I29" s="48"/>
      <c r="J29" s="48"/>
      <c r="K29" s="52"/>
      <c r="L29" s="48"/>
      <c r="M29" s="48"/>
      <c r="N29" s="52"/>
      <c r="O29" s="48"/>
      <c r="P29" s="48"/>
      <c r="Q29" s="52"/>
      <c r="R29" s="48"/>
      <c r="S29" s="48"/>
      <c r="T29" s="52"/>
      <c r="U29" s="48"/>
      <c r="V29" s="48"/>
      <c r="W29" s="52"/>
      <c r="X29" s="48"/>
      <c r="Y29" s="48"/>
      <c r="Z29" s="52"/>
      <c r="AA29" s="48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3"/>
      <c r="Z30" s="48"/>
      <c r="AA30" s="52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0</v>
      </c>
      <c r="F41" s="48">
        <f t="shared" si="3"/>
        <v>1464</v>
      </c>
      <c r="G41" s="48">
        <f t="shared" si="3"/>
        <v>11291.410000000002</v>
      </c>
      <c r="H41" s="48">
        <f t="shared" si="3"/>
        <v>6253.0499999999975</v>
      </c>
      <c r="I41" s="48">
        <f t="shared" si="3"/>
        <v>11823.26</v>
      </c>
      <c r="J41" s="48">
        <f t="shared" si="3"/>
        <v>2217.87</v>
      </c>
      <c r="K41" s="48">
        <f t="shared" si="3"/>
        <v>1412.71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650</v>
      </c>
      <c r="R41" s="48">
        <f t="shared" si="3"/>
        <v>0</v>
      </c>
      <c r="S41" s="48">
        <f t="shared" si="3"/>
        <v>107.22</v>
      </c>
      <c r="T41" s="48">
        <f t="shared" si="3"/>
        <v>102.485</v>
      </c>
      <c r="U41" s="48">
        <f t="shared" si="3"/>
        <v>275</v>
      </c>
      <c r="V41" s="48">
        <f t="shared" si="3"/>
        <v>1523</v>
      </c>
      <c r="W41" s="48">
        <f t="shared" si="3"/>
        <v>1645</v>
      </c>
      <c r="X41" s="48">
        <f t="shared" si="3"/>
        <v>0</v>
      </c>
      <c r="Y41" s="48">
        <f t="shared" si="3"/>
        <v>2259.6150000000002</v>
      </c>
      <c r="Z41" s="48">
        <f t="shared" si="3"/>
        <v>0</v>
      </c>
      <c r="AA41" s="48">
        <f t="shared" si="3"/>
        <v>2246.15</v>
      </c>
      <c r="AB41" s="48">
        <f t="shared" si="3"/>
        <v>0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31710.365000000005</v>
      </c>
      <c r="AP41" s="48">
        <f>SUM(AP12,AP18,AP24:AP37)</f>
        <v>11560.404999999999</v>
      </c>
      <c r="AQ41" s="48">
        <f t="shared" si="2"/>
        <v>43270.770000000004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17.8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2021-05-31T16:06:30Z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