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<sst xmlns="http://schemas.openxmlformats.org/spreadsheetml/2006/main" count="380" uniqueCount="69">
  <si>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</si>
  <si>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</si>
  <si>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</si>
  <si>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</si>
  <si>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</si>
  <si>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</si>
  <si>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</si>
  <si>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</si>
  <si>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</si>
  <si>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</si>
  <si>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</si>
  <si>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</si>
  <si>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</si>
  <si>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</si>
  <si>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</si>
  <si>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</si>
  <si>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</si>
  <si>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</si>
  <si>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</si>
  <si>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</si>
  <si>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</si>
  <si>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</si>
  <si>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</si>
  <si>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</si>
  <si>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</si>
  <si>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</si>
  <si>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</si>
  <si>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</si>
  <si>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</si>
  <si>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</si>
  <si>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</si>
  <si>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</si>
  <si>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</si>
  <si>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</si>
  <si>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</si>
  <si>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</si>
  <si>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</si>
  <si>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</si>
  <si>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</si>
  <si>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</si>
  <si>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</si>
  <si>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</si>
  <si>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</si>
  <si>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</si>
  <si>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</si>
  <si>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</si>
  <si>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</si>
  <si>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</si>
  <si>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</si>
  <si>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</si>
  <si>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</si>
  <si>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</si>
  <si>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</si>
  <si>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</si>
  <si>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</si>
  <si>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</si>
  <si>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</si>
  <si>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</si>
  <si>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</si>
  <si>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</si>
  <si>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</si>
  <si>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</si>
  <si>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</si>
  <si>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</si>
  <si>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</si>
  <si>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</si>
  <si>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Callao,29 de noviembre del 2023</t>
  </si>
  <si>
    <t xml:space="preserve">        Fecha  : 28/11/2023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</si>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</sst>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4" zoomScaleNormal="24" workbookViewId="0">
      <selection activeCell="I25" sqref="I2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30.545000000000002</v>
      </c>
      <c r="H12" s="24">
        <v>965.72500000000002</v>
      </c>
      <c r="I12" s="24">
        <v>855.09</v>
      </c>
      <c r="J12" s="24">
        <v>1687.63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297.57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1402.24</v>
      </c>
      <c r="Z12" s="24">
        <v>322.32499999999999</v>
      </c>
      <c r="AA12" s="24">
        <v>1603.73</v>
      </c>
      <c r="AB12" s="24">
        <v>564.15</v>
      </c>
      <c r="AC12" s="24">
        <v>2615.63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6804.8049999999994</v>
      </c>
      <c r="AP12" s="24">
        <f>SUMIF($C$11:$AN$11,"I.Mad",C12:AN12)</f>
        <v>3539.83</v>
      </c>
      <c r="AQ12" s="24">
        <f>SUM(AO12:AP12)</f>
        <v>10344.634999999998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2</v>
      </c>
      <c r="H13" s="24">
        <v>49</v>
      </c>
      <c r="I13" s="24">
        <v>15</v>
      </c>
      <c r="J13" s="24">
        <v>48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5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>
        <v>25</v>
      </c>
      <c r="Z13" s="24">
        <v>5</v>
      </c>
      <c r="AA13" s="24">
        <v>36</v>
      </c>
      <c r="AB13" s="24">
        <v>16</v>
      </c>
      <c r="AC13" s="24">
        <v>41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124</v>
      </c>
      <c r="AP13" s="24">
        <f>SUMIF($C$11:$AN$11,"I.Mad",C13:AN13)</f>
        <v>118</v>
      </c>
      <c r="AQ13" s="24">
        <f>SUM(AO13:AP13)</f>
        <v>242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68</v>
      </c>
      <c r="H14" s="24">
        <v>17</v>
      </c>
      <c r="I14" s="24">
        <v>2</v>
      </c>
      <c r="J14" s="24">
        <v>4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5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>
        <v>3</v>
      </c>
      <c r="Z14" s="24" t="s">
        <v>68</v>
      </c>
      <c r="AA14" s="24">
        <v>10</v>
      </c>
      <c r="AB14" s="24">
        <v>2</v>
      </c>
      <c r="AC14" s="24">
        <v>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23</v>
      </c>
      <c r="AP14" s="24">
        <f>SUMIF($C$11:$AN$11,"I.Mad",C14:AN14)</f>
        <v>23</v>
      </c>
      <c r="AQ14" s="24">
        <f>SUM(AO14:AP14)</f>
        <v>46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64.235659348083203</v>
      </c>
      <c r="I15" s="24">
        <v>21.306720993579599</v>
      </c>
      <c r="J15" s="24">
        <v>62.993389437782596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13.751518530772801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>
        <v>76.711295374610103</v>
      </c>
      <c r="Z15" s="24" t="s">
        <v>33</v>
      </c>
      <c r="AA15" s="24">
        <v>72.538487769532907</v>
      </c>
      <c r="AB15" s="24">
        <v>58.542883985294701</v>
      </c>
      <c r="AC15" s="24">
        <v>72.921106409685294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7">
        <v>11.5</v>
      </c>
      <c r="I16" s="27">
        <v>12</v>
      </c>
      <c r="J16" s="27">
        <v>11.5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7">
        <v>11</v>
      </c>
      <c r="Z16" s="24" t="s">
        <v>33</v>
      </c>
      <c r="AA16" s="27">
        <v>11</v>
      </c>
      <c r="AB16" s="27">
        <v>11.5</v>
      </c>
      <c r="AC16" s="27">
        <v>11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>
        <v>0.48769000000000001</v>
      </c>
      <c r="J25" s="36"/>
      <c r="K25" s="33"/>
      <c r="L25" s="33"/>
      <c r="M25" s="33"/>
      <c r="N25" s="33"/>
      <c r="O25" s="33"/>
      <c r="P25" s="33"/>
      <c r="Q25" s="33">
        <v>38.73556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39.22325</v>
      </c>
      <c r="AP25" s="24">
        <f t="shared" si="1"/>
        <v>0</v>
      </c>
      <c r="AQ25" s="33">
        <f t="shared" si="2"/>
        <v>39.22325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7">
        <v>0.17871000000000001</v>
      </c>
      <c r="AB30" s="36">
        <v>0.1047</v>
      </c>
      <c r="AC30" s="36">
        <v>0.12790000000000001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0.30661000000000005</v>
      </c>
      <c r="AP30" s="24">
        <f t="shared" si="1"/>
        <v>0.1047</v>
      </c>
      <c r="AQ30" s="33">
        <f t="shared" si="2"/>
        <v>0.41131000000000006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30.545000000000002</v>
      </c>
      <c r="H41" s="33">
        <f t="shared" si="3"/>
        <v>965.72500000000002</v>
      </c>
      <c r="I41" s="33">
        <f t="shared" si="3"/>
        <v>855.57769000000008</v>
      </c>
      <c r="J41" s="33">
        <f t="shared" si="3"/>
        <v>1687.63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336.30556000000001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1402.24</v>
      </c>
      <c r="Z41" s="33">
        <f t="shared" si="3"/>
        <v>322.32499999999999</v>
      </c>
      <c r="AA41" s="33">
        <f>+SUM(AA24:AA40,AA18,C12)</f>
        <v>0.17871000000000001</v>
      </c>
      <c r="AB41" s="33">
        <f t="shared" si="3"/>
        <v>564.25469999999996</v>
      </c>
      <c r="AC41" s="33">
        <f t="shared" si="3"/>
        <v>2615.7579000000001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6844.334859999999</v>
      </c>
      <c r="AP41" s="33">
        <f>SUM(AP12,AP18,AP24:AP37)</f>
        <v>3539.9346999999998</v>
      </c>
      <c r="AQ41" s="33">
        <f t="shared" si="2"/>
        <v>10384.269559999999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2023-11-30T17:28:07Z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