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2000" windowHeight="95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<sst xmlns="http://schemas.openxmlformats.org/spreadsheetml/2006/main" count="338" uniqueCount="66">
  <si>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</si>
  <si>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</si>
  <si>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</si>
  <si>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</si>
  <si>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</si>
  <si>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</si>
  <si>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</si>
  <si>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</si>
  <si>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</si>
  <si>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</si>
  <si>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</si>
  <si>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</si>
  <si>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</si>
  <si>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</si>
  <si>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</si>
  <si>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</si>
  <si>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</si>
  <si>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</si>
  <si>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</si>
  <si>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</si>
  <si>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</si>
  <si>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</si>
  <si>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</si>
  <si>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</si>
  <si>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</si>
  <si>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</si>
  <si>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</si>
  <si>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</si>
  <si>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</si>
  <si>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</si>
  <si>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</si>
  <si>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</si>
  <si>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</si>
  <si>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</si>
  <si>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</si>
  <si>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</si>
  <si>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</si>
  <si>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</si>
  <si>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</si>
  <si>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</si>
  <si>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</si>
  <si>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</si>
  <si>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</si>
  <si>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</si>
  <si>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</si>
  <si>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</si>
  <si>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</si>
  <si>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</si>
  <si>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</si>
  <si>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</si>
  <si>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</si>
  <si>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</si>
  <si>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</si>
  <si>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</si>
  <si>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</si>
  <si>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</si>
  <si>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</si>
  <si>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</si>
  <si>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 xml:space="preserve"> GCQ/jsr/due</t>
  </si>
  <si>
    <t/>
  </si>
  <si>
    <t>T. de Mora</t>
  </si>
  <si>
    <t xml:space="preserve"> R.M.N°148-2013-PRODUCE</t>
  </si>
  <si>
    <t>S/M</t>
  </si>
  <si>
    <t xml:space="preserve">        Fecha  : 29/05/2013</t>
  </si>
  <si>
    <t>Callao, 30 de mayo del 2013</t>
  </si>
  <si>
    <t>11.5 y 13.0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</si>
</sst>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7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A1">
      <selection activeCell="Q13" sqref="Q13:AE13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10" width="17.00390625" style="3" bestFit="1" customWidth="1"/>
    <col min="11" max="11" width="17.7109375" style="3" customWidth="1"/>
    <col min="12" max="12" width="17.421875" style="3" customWidth="1"/>
    <col min="13" max="13" width="15.140625" style="3" customWidth="1"/>
    <col min="14" max="14" width="14.57421875" style="3" customWidth="1"/>
    <col min="15" max="15" width="15.8515625" style="3" customWidth="1"/>
    <col min="16" max="16" width="15.28125" style="3" customWidth="1"/>
    <col min="17" max="17" width="16.57421875" style="3" customWidth="1"/>
    <col min="18" max="18" width="15.421875" style="3" customWidth="1"/>
    <col min="19" max="19" width="16.8515625" style="3" customWidth="1"/>
    <col min="20" max="20" width="13.7109375" style="3" customWidth="1"/>
    <col min="21" max="21" width="16.8515625" style="3" customWidth="1"/>
    <col min="22" max="22" width="19.421875" style="3" customWidth="1"/>
    <col min="23" max="23" width="15.421875" style="3" customWidth="1"/>
    <col min="24" max="24" width="16.421875" style="3" customWidth="1"/>
    <col min="25" max="25" width="14.00390625" style="3" bestFit="1" customWidth="1"/>
    <col min="26" max="26" width="13.57421875" style="3" customWidth="1"/>
    <col min="27" max="27" width="14.8515625" style="3" customWidth="1"/>
    <col min="28" max="28" width="12.5742187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77" t="s">
        <v>56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2:43" ht="26.2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78" t="s">
        <v>53</v>
      </c>
      <c r="AN4" s="79"/>
      <c r="AO4" s="79"/>
      <c r="AP4" s="79"/>
      <c r="AQ4" s="79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80"/>
      <c r="AP5" s="80"/>
      <c r="AQ5" s="80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81" t="s">
        <v>63</v>
      </c>
      <c r="AP6" s="81"/>
      <c r="AQ6" s="82"/>
    </row>
    <row r="7" spans="2:43" ht="21.75" customHeight="1">
      <c r="B7" s="61" t="s">
        <v>3</v>
      </c>
      <c r="C7" s="19" t="s">
        <v>61</v>
      </c>
      <c r="D7" s="5"/>
      <c r="E7" s="5"/>
      <c r="F7" s="6"/>
      <c r="G7" s="7"/>
      <c r="H7" s="4"/>
      <c r="I7" s="19"/>
      <c r="J7" s="5"/>
      <c r="K7" s="4"/>
      <c r="L7" s="4"/>
      <c r="M7" s="4"/>
      <c r="N7" s="5"/>
      <c r="O7" s="5"/>
      <c r="P7" s="4"/>
      <c r="Q7" s="4"/>
      <c r="R7" s="4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87" t="s">
        <v>57</v>
      </c>
      <c r="J8" s="88"/>
      <c r="K8" s="83" t="s">
        <v>8</v>
      </c>
      <c r="L8" s="84"/>
      <c r="M8" s="83" t="s">
        <v>9</v>
      </c>
      <c r="N8" s="88"/>
      <c r="O8" s="87" t="s">
        <v>10</v>
      </c>
      <c r="P8" s="84"/>
      <c r="Q8" s="87" t="s">
        <v>11</v>
      </c>
      <c r="R8" s="84"/>
      <c r="S8" s="87" t="s">
        <v>12</v>
      </c>
      <c r="T8" s="84"/>
      <c r="U8" s="87" t="s">
        <v>13</v>
      </c>
      <c r="V8" s="84"/>
      <c r="W8" s="85" t="s">
        <v>14</v>
      </c>
      <c r="X8" s="89"/>
      <c r="Y8" s="85" t="s">
        <v>15</v>
      </c>
      <c r="Z8" s="89"/>
      <c r="AA8" s="85" t="s">
        <v>60</v>
      </c>
      <c r="AB8" s="89"/>
      <c r="AC8" s="87" t="s">
        <v>16</v>
      </c>
      <c r="AD8" s="91"/>
      <c r="AE8" s="90" t="s">
        <v>17</v>
      </c>
      <c r="AF8" s="91"/>
      <c r="AG8" s="90" t="s">
        <v>18</v>
      </c>
      <c r="AH8" s="91"/>
      <c r="AI8" s="94" t="s">
        <v>52</v>
      </c>
      <c r="AJ8" s="91"/>
      <c r="AK8" s="90" t="s">
        <v>19</v>
      </c>
      <c r="AL8" s="91"/>
      <c r="AM8" s="87" t="s">
        <v>20</v>
      </c>
      <c r="AN8" s="88"/>
      <c r="AO8" s="92" t="s">
        <v>21</v>
      </c>
      <c r="AP8" s="93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3399.72</v>
      </c>
      <c r="H10" s="71">
        <v>0</v>
      </c>
      <c r="I10" s="71">
        <v>9097</v>
      </c>
      <c r="J10" s="71">
        <v>11239</v>
      </c>
      <c r="K10" s="71">
        <v>2112</v>
      </c>
      <c r="L10" s="71">
        <v>396</v>
      </c>
      <c r="M10" s="71">
        <v>0</v>
      </c>
      <c r="N10" s="71">
        <v>0</v>
      </c>
      <c r="O10" s="71">
        <v>755</v>
      </c>
      <c r="P10" s="71">
        <v>1112</v>
      </c>
      <c r="Q10" s="71">
        <v>4610</v>
      </c>
      <c r="R10" s="71">
        <v>660</v>
      </c>
      <c r="S10" s="71">
        <v>1470</v>
      </c>
      <c r="T10" s="71">
        <v>370</v>
      </c>
      <c r="U10" s="71">
        <v>1160</v>
      </c>
      <c r="V10" s="71">
        <v>220</v>
      </c>
      <c r="W10" s="71">
        <v>7675</v>
      </c>
      <c r="X10" s="71">
        <v>60</v>
      </c>
      <c r="Y10" s="71">
        <v>6263.325000000001</v>
      </c>
      <c r="Z10" s="71">
        <v>70.915</v>
      </c>
      <c r="AA10" s="71">
        <v>3920</v>
      </c>
      <c r="AB10" s="71">
        <v>0</v>
      </c>
      <c r="AC10" s="71">
        <v>6540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47002.045</v>
      </c>
      <c r="AP10" s="71">
        <f>SUMIF($C$9:$AN$9,"I.Mad",C10:AN10)</f>
        <v>14127.915</v>
      </c>
      <c r="AQ10" s="71">
        <f>SUM(AO10:AP10)</f>
        <v>61129.96</v>
      </c>
    </row>
    <row r="11" spans="2:51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>
        <v>9</v>
      </c>
      <c r="H11" s="72" t="s">
        <v>27</v>
      </c>
      <c r="I11" s="72">
        <v>62</v>
      </c>
      <c r="J11" s="72">
        <v>200</v>
      </c>
      <c r="K11" s="72">
        <v>11</v>
      </c>
      <c r="L11" s="72">
        <v>8</v>
      </c>
      <c r="M11" s="72" t="s">
        <v>27</v>
      </c>
      <c r="N11" s="72" t="s">
        <v>27</v>
      </c>
      <c r="O11" s="72">
        <v>3</v>
      </c>
      <c r="P11" s="72">
        <v>15</v>
      </c>
      <c r="Q11" s="72">
        <v>27</v>
      </c>
      <c r="R11" s="72">
        <v>9</v>
      </c>
      <c r="S11" s="72">
        <v>11</v>
      </c>
      <c r="T11" s="72">
        <v>8</v>
      </c>
      <c r="U11" s="72">
        <v>6</v>
      </c>
      <c r="V11" s="72">
        <v>3</v>
      </c>
      <c r="W11" s="72">
        <v>30</v>
      </c>
      <c r="X11" s="72">
        <v>1</v>
      </c>
      <c r="Y11" s="72">
        <v>32</v>
      </c>
      <c r="Z11" s="72">
        <v>1</v>
      </c>
      <c r="AA11" s="72">
        <v>14</v>
      </c>
      <c r="AB11" s="72" t="s">
        <v>27</v>
      </c>
      <c r="AC11" s="72">
        <v>34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1">
        <f>SUMIF($C$9:$AN$9,"Ind",C11:AN11)</f>
        <v>239</v>
      </c>
      <c r="AP11" s="71">
        <f>SUMIF($C$9:$AN$9,"I.Mad",C11:AN11)</f>
        <v>245</v>
      </c>
      <c r="AQ11" s="71">
        <f>SUM(AO11:AP11)</f>
        <v>484</v>
      </c>
      <c r="AT11" s="50"/>
      <c r="AU11" s="50"/>
      <c r="AV11" s="50"/>
      <c r="AW11" s="50"/>
      <c r="AX11" s="50"/>
      <c r="AY11" s="50"/>
    </row>
    <row r="12" spans="2:51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>
        <v>4</v>
      </c>
      <c r="H12" s="72" t="s">
        <v>27</v>
      </c>
      <c r="I12" s="72">
        <v>12</v>
      </c>
      <c r="J12" s="72">
        <v>21</v>
      </c>
      <c r="K12" s="72">
        <v>7</v>
      </c>
      <c r="L12" s="72">
        <v>4</v>
      </c>
      <c r="M12" s="72" t="s">
        <v>27</v>
      </c>
      <c r="N12" s="72" t="s">
        <v>27</v>
      </c>
      <c r="O12" s="72" t="s">
        <v>62</v>
      </c>
      <c r="P12" s="72">
        <v>7</v>
      </c>
      <c r="Q12" s="72">
        <v>9</v>
      </c>
      <c r="R12" s="72">
        <v>1</v>
      </c>
      <c r="S12" s="72">
        <v>7</v>
      </c>
      <c r="T12" s="72">
        <v>2</v>
      </c>
      <c r="U12" s="72">
        <v>3</v>
      </c>
      <c r="V12" s="72">
        <v>2</v>
      </c>
      <c r="W12" s="72">
        <v>9</v>
      </c>
      <c r="X12" s="72">
        <v>1</v>
      </c>
      <c r="Y12" s="72">
        <v>11</v>
      </c>
      <c r="Z12" s="72" t="s">
        <v>62</v>
      </c>
      <c r="AA12" s="72">
        <v>6</v>
      </c>
      <c r="AB12" s="72" t="s">
        <v>27</v>
      </c>
      <c r="AC12" s="72">
        <v>10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1">
        <f>SUMIF($C$9:$AN$9,"Ind",C12:AN12)</f>
        <v>78</v>
      </c>
      <c r="AP12" s="71">
        <f>SUMIF($C$9:$AN$9,"I.Mad",C12:AN12)</f>
        <v>38</v>
      </c>
      <c r="AQ12" s="71">
        <f>SUM(AO12:AP12)</f>
        <v>116</v>
      </c>
      <c r="AT12" s="50"/>
      <c r="AU12" s="50"/>
      <c r="AV12" s="50"/>
      <c r="AW12" s="50"/>
      <c r="AX12" s="50"/>
      <c r="AY12" s="50"/>
    </row>
    <row r="13" spans="2:51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>
        <v>1</v>
      </c>
      <c r="H13" s="72" t="s">
        <v>27</v>
      </c>
      <c r="I13" s="72">
        <v>1</v>
      </c>
      <c r="J13" s="72">
        <v>2</v>
      </c>
      <c r="K13" s="72">
        <v>1</v>
      </c>
      <c r="L13" s="72">
        <v>2</v>
      </c>
      <c r="M13" s="72" t="s">
        <v>27</v>
      </c>
      <c r="N13" s="72" t="s">
        <v>27</v>
      </c>
      <c r="O13" s="72" t="s">
        <v>27</v>
      </c>
      <c r="P13" s="72">
        <v>4</v>
      </c>
      <c r="Q13" s="76">
        <v>15</v>
      </c>
      <c r="R13" s="76">
        <v>6</v>
      </c>
      <c r="S13" s="76">
        <v>11</v>
      </c>
      <c r="T13" s="76">
        <v>4</v>
      </c>
      <c r="U13" s="76">
        <v>15</v>
      </c>
      <c r="V13" s="76">
        <v>15</v>
      </c>
      <c r="W13" s="76">
        <v>20</v>
      </c>
      <c r="X13" s="76">
        <v>18</v>
      </c>
      <c r="Y13" s="76">
        <v>12</v>
      </c>
      <c r="Z13" s="25" t="s">
        <v>27</v>
      </c>
      <c r="AA13" s="76">
        <v>7</v>
      </c>
      <c r="AB13" s="76" t="s">
        <v>27</v>
      </c>
      <c r="AC13" s="76">
        <v>3</v>
      </c>
      <c r="AD13" s="25" t="s">
        <v>27</v>
      </c>
      <c r="AE13" s="25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0"/>
      <c r="AU13" s="50"/>
      <c r="AV13" s="50"/>
      <c r="AW13" s="50"/>
      <c r="AX13" s="50"/>
      <c r="AY13" s="50"/>
    </row>
    <row r="14" spans="2:51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73">
        <v>13</v>
      </c>
      <c r="H14" s="73" t="s">
        <v>27</v>
      </c>
      <c r="I14" s="73">
        <v>13.5</v>
      </c>
      <c r="J14" s="73">
        <v>13</v>
      </c>
      <c r="K14" s="73">
        <v>13</v>
      </c>
      <c r="L14" s="73">
        <v>13</v>
      </c>
      <c r="M14" s="73" t="s">
        <v>27</v>
      </c>
      <c r="N14" s="73" t="s">
        <v>27</v>
      </c>
      <c r="O14" s="73" t="s">
        <v>27</v>
      </c>
      <c r="P14" s="73">
        <v>13</v>
      </c>
      <c r="Q14" s="73">
        <v>13</v>
      </c>
      <c r="R14" s="73">
        <v>13</v>
      </c>
      <c r="S14" s="73">
        <v>13</v>
      </c>
      <c r="T14" s="73">
        <v>13</v>
      </c>
      <c r="U14" s="73">
        <v>13</v>
      </c>
      <c r="V14" s="11" t="s">
        <v>65</v>
      </c>
      <c r="W14" s="73">
        <v>13</v>
      </c>
      <c r="X14" s="73">
        <v>13</v>
      </c>
      <c r="Y14" s="73">
        <v>13</v>
      </c>
      <c r="Z14" s="11" t="s">
        <v>27</v>
      </c>
      <c r="AA14" s="73">
        <v>13.5</v>
      </c>
      <c r="AB14" s="73" t="s">
        <v>27</v>
      </c>
      <c r="AC14" s="73">
        <v>13.5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0"/>
      <c r="AU14" s="50"/>
      <c r="AV14" s="50"/>
      <c r="AW14" s="50"/>
      <c r="AX14" s="50"/>
      <c r="AY14" s="50"/>
    </row>
    <row r="15" spans="2:51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59</v>
      </c>
      <c r="J15" s="14" t="s">
        <v>59</v>
      </c>
      <c r="K15" s="14" t="s">
        <v>59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  <c r="AW15" s="50"/>
      <c r="AX15" s="50"/>
      <c r="AY15" s="50"/>
    </row>
    <row r="16" spans="2:51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  <c r="AW16" s="50"/>
      <c r="AX16" s="50"/>
      <c r="AY16" s="50"/>
    </row>
    <row r="17" spans="2:51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  <c r="AW17" s="50"/>
      <c r="AX17" s="50"/>
      <c r="AY17" s="50"/>
    </row>
    <row r="18" spans="2:51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  <c r="AW18" s="50"/>
      <c r="AX18" s="50"/>
      <c r="AY18" s="50"/>
    </row>
    <row r="19" spans="2:51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  <c r="AW19" s="50"/>
      <c r="AX19" s="50"/>
      <c r="AY19" s="50"/>
    </row>
    <row r="20" spans="2:51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  <c r="AW20" s="50"/>
      <c r="AX20" s="50"/>
      <c r="AY20" s="50"/>
    </row>
    <row r="21" spans="2:51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  <c r="AW21" s="50"/>
      <c r="AX21" s="50"/>
      <c r="AY21" s="50"/>
    </row>
    <row r="22" spans="2:51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  <c r="AW22" s="50"/>
      <c r="AX22" s="50"/>
      <c r="AY22" s="50"/>
    </row>
    <row r="23" spans="2:51" ht="39" customHeight="1">
      <c r="B23" s="53" t="s">
        <v>36</v>
      </c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3"/>
      <c r="N23" s="23"/>
      <c r="O23" s="23"/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0</v>
      </c>
      <c r="AP23" s="71">
        <f t="shared" si="1"/>
        <v>0</v>
      </c>
      <c r="AQ23" s="71">
        <f t="shared" si="2"/>
        <v>0</v>
      </c>
      <c r="AT23" s="50"/>
      <c r="AU23" s="50"/>
      <c r="AV23" s="50"/>
      <c r="AW23" s="50"/>
      <c r="AX23" s="50"/>
      <c r="AY23" s="50"/>
    </row>
    <row r="24" spans="2:51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  <c r="AW24" s="50"/>
      <c r="AX24" s="50"/>
      <c r="AY24" s="50"/>
    </row>
    <row r="25" spans="2:51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  <c r="AW25" s="50"/>
      <c r="AX25" s="50"/>
      <c r="AY25" s="50"/>
    </row>
    <row r="26" spans="2:51" ht="39" customHeight="1">
      <c r="B26" s="53" t="s">
        <v>55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0</v>
      </c>
      <c r="AP26" s="71">
        <f t="shared" si="1"/>
        <v>0</v>
      </c>
      <c r="AQ26" s="71">
        <f t="shared" si="2"/>
        <v>0</v>
      </c>
      <c r="AT26" s="50"/>
      <c r="AU26" s="50"/>
      <c r="AV26" s="50"/>
      <c r="AW26" s="50"/>
      <c r="AX26" s="50"/>
      <c r="AY26" s="50"/>
    </row>
    <row r="27" spans="2:51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  <c r="AW27" s="50"/>
      <c r="AX27" s="50"/>
      <c r="AY27" s="50"/>
    </row>
    <row r="28" spans="2:51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0</v>
      </c>
      <c r="AP28" s="71">
        <f t="shared" si="1"/>
        <v>0</v>
      </c>
      <c r="AQ28" s="71">
        <f t="shared" si="2"/>
        <v>0</v>
      </c>
      <c r="AT28" s="50"/>
      <c r="AU28" s="50"/>
      <c r="AV28" s="50"/>
      <c r="AW28" s="50"/>
      <c r="AX28" s="50"/>
      <c r="AY28" s="50"/>
    </row>
    <row r="29" spans="2:51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  <c r="AW29" s="50"/>
      <c r="AX29" s="50"/>
      <c r="AY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3399.72</v>
      </c>
      <c r="H36" s="71">
        <f t="shared" si="3"/>
        <v>0</v>
      </c>
      <c r="I36" s="71">
        <f t="shared" si="3"/>
        <v>9097</v>
      </c>
      <c r="J36" s="71">
        <f t="shared" si="3"/>
        <v>11239</v>
      </c>
      <c r="K36" s="71">
        <f t="shared" si="3"/>
        <v>2112</v>
      </c>
      <c r="L36" s="71">
        <f t="shared" si="3"/>
        <v>396</v>
      </c>
      <c r="M36" s="71">
        <f t="shared" si="3"/>
        <v>0</v>
      </c>
      <c r="N36" s="71">
        <f t="shared" si="3"/>
        <v>0</v>
      </c>
      <c r="O36" s="71">
        <f t="shared" si="3"/>
        <v>755</v>
      </c>
      <c r="P36" s="71">
        <f t="shared" si="3"/>
        <v>1112</v>
      </c>
      <c r="Q36" s="71">
        <f t="shared" si="3"/>
        <v>4610</v>
      </c>
      <c r="R36" s="71">
        <f t="shared" si="3"/>
        <v>660</v>
      </c>
      <c r="S36" s="71">
        <f t="shared" si="3"/>
        <v>1470</v>
      </c>
      <c r="T36" s="71">
        <f t="shared" si="3"/>
        <v>370</v>
      </c>
      <c r="U36" s="71">
        <f t="shared" si="3"/>
        <v>1160</v>
      </c>
      <c r="V36" s="71">
        <f t="shared" si="3"/>
        <v>220</v>
      </c>
      <c r="W36" s="71">
        <f>+SUM(W10,W16,W22:W35)</f>
        <v>7675</v>
      </c>
      <c r="X36" s="71">
        <f t="shared" si="3"/>
        <v>60</v>
      </c>
      <c r="Y36" s="71">
        <f t="shared" si="3"/>
        <v>6263.325000000001</v>
      </c>
      <c r="Z36" s="71">
        <f t="shared" si="3"/>
        <v>70.915</v>
      </c>
      <c r="AA36" s="71">
        <f t="shared" si="3"/>
        <v>3920</v>
      </c>
      <c r="AB36" s="71">
        <f t="shared" si="3"/>
        <v>0</v>
      </c>
      <c r="AC36" s="71">
        <f t="shared" si="3"/>
        <v>6540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47002.045</v>
      </c>
      <c r="AP36" s="71">
        <f>SUM(AP10,AP16,AP22:AP35)</f>
        <v>14127.915</v>
      </c>
      <c r="AQ36" s="71">
        <f>SUM(AO36:AP36)</f>
        <v>61129.96</v>
      </c>
    </row>
    <row r="37" spans="2:43" ht="39" customHeight="1">
      <c r="B37" s="48" t="s">
        <v>48</v>
      </c>
      <c r="C37" s="58"/>
      <c r="D37" s="58"/>
      <c r="E37" s="58"/>
      <c r="F37" s="58"/>
      <c r="G37" s="74">
        <v>15.3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>
        <v>15.5</v>
      </c>
      <c r="AH37" s="74"/>
      <c r="AI37" s="74"/>
      <c r="AJ37" s="74"/>
      <c r="AK37" s="74"/>
      <c r="AL37" s="74"/>
      <c r="AM37" s="74"/>
      <c r="AN37" s="74"/>
      <c r="AO37" s="59"/>
      <c r="AP37" s="59"/>
      <c r="AQ37" s="16"/>
    </row>
    <row r="38" spans="2:43" ht="23.25">
      <c r="B38" s="54" t="s">
        <v>49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3.25">
      <c r="B39" s="33" t="s">
        <v>50</v>
      </c>
      <c r="C39" s="29"/>
      <c r="D39" s="29"/>
      <c r="E39" s="29"/>
      <c r="F39" s="29"/>
      <c r="G39" s="7"/>
      <c r="H39" s="7"/>
      <c r="I39" s="7"/>
      <c r="J39" s="7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3.25">
      <c r="B40" s="29" t="s">
        <v>51</v>
      </c>
      <c r="C40" s="29"/>
      <c r="D40" s="29"/>
      <c r="E40" s="29"/>
      <c r="F40" s="29"/>
      <c r="G40" s="29"/>
      <c r="H40" s="7"/>
      <c r="I40" s="7"/>
      <c r="J40" s="68"/>
      <c r="K40" s="7"/>
      <c r="L40" s="7"/>
      <c r="M40" s="54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3" ht="23.25">
      <c r="B41" s="55" t="s">
        <v>58</v>
      </c>
      <c r="C41" s="29"/>
      <c r="D41" s="29"/>
      <c r="E41" s="5"/>
      <c r="F41" s="29"/>
      <c r="G41" s="29"/>
      <c r="H41" s="29"/>
      <c r="I41" s="1"/>
      <c r="J41" s="70"/>
      <c r="K41" s="29"/>
      <c r="L41" s="29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64</v>
      </c>
      <c r="AN41" s="7"/>
      <c r="AO41" s="29"/>
      <c r="AP41" s="29"/>
      <c r="AQ41" s="29"/>
    </row>
    <row r="42" spans="2:43" ht="27">
      <c r="B42" s="7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3"/>
      <c r="N42" s="66"/>
      <c r="O42" s="66"/>
      <c r="P42" s="29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3.25">
      <c r="B43" s="29"/>
      <c r="C43" s="29"/>
      <c r="D43" s="29"/>
      <c r="E43" s="29"/>
      <c r="F43" s="29"/>
      <c r="G43" s="29"/>
      <c r="H43" s="29"/>
      <c r="I43" s="1"/>
      <c r="J43" s="1"/>
      <c r="K43" s="5"/>
      <c r="L43" s="5"/>
      <c r="M43" s="54"/>
      <c r="N43" s="65"/>
      <c r="O43" s="65"/>
      <c r="P43" s="1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3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3"/>
      <c r="N44" s="65"/>
      <c r="O44" s="65"/>
      <c r="P44" s="29"/>
      <c r="R44" s="1"/>
      <c r="S44" s="70"/>
      <c r="T44" s="1"/>
      <c r="U44" s="6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66"/>
      <c r="O45" s="66"/>
      <c r="P45" s="1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7"/>
      <c r="S46" s="62"/>
      <c r="U46" s="68"/>
      <c r="X46" s="62"/>
    </row>
    <row r="47" spans="13:21" ht="23.25">
      <c r="M47" s="64"/>
      <c r="N47" s="67"/>
      <c r="O47" s="67"/>
      <c r="S47" s="62"/>
      <c r="U47" s="68"/>
    </row>
    <row r="48" spans="13:21" ht="23.25">
      <c r="M48" s="64"/>
      <c r="N48" s="67"/>
      <c r="O48" s="67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2013-05-30T22:02:16Z</dcterms:modified>
  <cp:category/>
  <cp:version/>
  <cp:contentType/>
  <cp:contentStatus/>
</cp:coreProperties>
</file>