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66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<sst xmlns="http://schemas.openxmlformats.org/spreadsheetml/2006/main" count="348" uniqueCount="67">
  <si>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</si>
  <si>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</si>
  <si>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</si>
  <si>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</si>
  <si>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</si>
  <si>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</si>
  <si>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</si>
  <si>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</si>
  <si>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</si>
  <si>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</si>
  <si>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</si>
  <si>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</si>
  <si>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</si>
  <si>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</si>
  <si>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</si>
  <si>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</si>
  <si>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</si>
  <si>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</si>
  <si>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</si>
  <si>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</si>
  <si>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</si>
  <si>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</si>
  <si>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</si>
  <si>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</si>
  <si>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</si>
  <si>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</si>
  <si>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</si>
  <si>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</si>
  <si>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</si>
  <si>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</si>
  <si>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</si>
  <si>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</si>
  <si>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</si>
  <si>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</si>
  <si>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</si>
  <si>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</si>
  <si>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</si>
  <si>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</si>
  <si>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</si>
  <si>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</si>
  <si>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</si>
  <si>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</si>
  <si>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</si>
  <si>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</si>
  <si>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</si>
  <si>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</si>
  <si>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</si>
  <si>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</si>
  <si>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</si>
  <si>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</si>
  <si>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</si>
  <si>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</si>
  <si>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</si>
  <si>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</si>
  <si>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</si>
  <si>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</si>
  <si>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</si>
  <si>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</si>
  <si>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</si>
  <si>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</si>
  <si>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</si>
  <si>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</si>
  <si>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</si>
  <si>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</si>
  <si>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>S/M</t>
  </si>
  <si>
    <t xml:space="preserve">        Fecha  : 29/12/2011</t>
  </si>
  <si>
    <t>Callao, 02 de Enero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</si>
</sst>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45"/>
  <sheetViews>
    <sheetView tabSelected="1" zoomScale="70" zoomScaleNormal="70" zoomScalePageLayoutView="0" workbookViewId="0" topLeftCell="A4">
      <selection activeCell="G7" sqref="G7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140625" style="0" customWidth="1"/>
    <col min="5" max="5" width="7.8515625" style="0" customWidth="1"/>
    <col min="6" max="6" width="8.57421875" style="0" customWidth="1"/>
    <col min="7" max="7" width="8.7109375" style="0" customWidth="1"/>
    <col min="8" max="8" width="7.421875" style="0" customWidth="1"/>
    <col min="9" max="9" width="10.57421875" style="0" customWidth="1"/>
    <col min="10" max="11" width="9.14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8.140625" style="0" customWidth="1"/>
    <col min="18" max="18" width="7.57421875" style="0" customWidth="1"/>
    <col min="19" max="19" width="8.00390625" style="0" customWidth="1"/>
    <col min="20" max="20" width="6.7109375" style="0" customWidth="1"/>
    <col min="21" max="21" width="8.140625" style="0" customWidth="1"/>
    <col min="22" max="22" width="9.00390625" style="0" customWidth="1"/>
    <col min="23" max="23" width="8.140625" style="0" customWidth="1"/>
    <col min="24" max="24" width="5.7109375" style="0" bestFit="1" customWidth="1"/>
    <col min="25" max="25" width="8.28125" style="0" customWidth="1"/>
    <col min="26" max="26" width="7.7109375" style="0" customWidth="1"/>
    <col min="27" max="27" width="7.00390625" style="0" customWidth="1"/>
    <col min="28" max="28" width="6.7109375" style="0" customWidth="1"/>
    <col min="29" max="29" width="8.42187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7109375" style="0" customWidth="1"/>
    <col min="40" max="40" width="9.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65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711</v>
      </c>
      <c r="D10" s="28">
        <v>0</v>
      </c>
      <c r="E10" s="28">
        <v>969</v>
      </c>
      <c r="F10" s="28">
        <v>2830</v>
      </c>
      <c r="G10" s="28">
        <v>9439</v>
      </c>
      <c r="H10" s="28">
        <v>198</v>
      </c>
      <c r="I10" s="28">
        <v>10576</v>
      </c>
      <c r="J10" s="28">
        <v>250</v>
      </c>
      <c r="K10" s="28">
        <v>1214</v>
      </c>
      <c r="L10" s="28">
        <v>0</v>
      </c>
      <c r="M10" s="28">
        <v>0</v>
      </c>
      <c r="N10" s="28">
        <v>0</v>
      </c>
      <c r="O10" s="28">
        <v>695</v>
      </c>
      <c r="P10" s="28">
        <v>0</v>
      </c>
      <c r="Q10" s="28">
        <v>1780</v>
      </c>
      <c r="R10" s="28">
        <v>25</v>
      </c>
      <c r="S10" s="28">
        <v>0</v>
      </c>
      <c r="T10" s="28">
        <v>0</v>
      </c>
      <c r="U10" s="28">
        <v>430</v>
      </c>
      <c r="V10" s="28">
        <v>15</v>
      </c>
      <c r="W10" s="28">
        <v>1500</v>
      </c>
      <c r="X10" s="28">
        <v>0</v>
      </c>
      <c r="Y10" s="28">
        <v>1124</v>
      </c>
      <c r="Z10" s="28">
        <v>29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1028.055</v>
      </c>
      <c r="AN10" s="28">
        <v>60.84</v>
      </c>
      <c r="AO10" s="28">
        <f>SUMIF($C$9:$AN$9,"Ind",C10:AN10)</f>
        <v>29466.055</v>
      </c>
      <c r="AP10" s="28">
        <f>SUMIF($C$9:$AN$9,"I.Mad",C10:AN10)</f>
        <v>3407.84</v>
      </c>
      <c r="AQ10" s="28">
        <f>SUM(AO10:AP10)</f>
        <v>32873.895000000004</v>
      </c>
    </row>
    <row r="11" spans="2:51" ht="20.25">
      <c r="B11" s="29" t="s">
        <v>28</v>
      </c>
      <c r="C11" s="30">
        <v>3</v>
      </c>
      <c r="D11" s="30" t="s">
        <v>29</v>
      </c>
      <c r="E11" s="30">
        <v>5</v>
      </c>
      <c r="F11" s="30">
        <v>41</v>
      </c>
      <c r="G11" s="30">
        <v>29</v>
      </c>
      <c r="H11" s="30">
        <v>2</v>
      </c>
      <c r="I11" s="30">
        <v>34</v>
      </c>
      <c r="J11" s="30">
        <v>17</v>
      </c>
      <c r="K11" s="30">
        <v>5</v>
      </c>
      <c r="L11" s="30" t="s">
        <v>29</v>
      </c>
      <c r="M11" s="30" t="s">
        <v>29</v>
      </c>
      <c r="N11" s="30" t="s">
        <v>29</v>
      </c>
      <c r="O11" s="30">
        <v>3</v>
      </c>
      <c r="P11" s="30" t="s">
        <v>29</v>
      </c>
      <c r="Q11" s="30">
        <v>10</v>
      </c>
      <c r="R11" s="30">
        <v>1</v>
      </c>
      <c r="S11" s="30" t="s">
        <v>29</v>
      </c>
      <c r="T11" s="30" t="s">
        <v>29</v>
      </c>
      <c r="U11" s="30">
        <v>6</v>
      </c>
      <c r="V11" s="30">
        <v>1</v>
      </c>
      <c r="W11" s="30">
        <v>13</v>
      </c>
      <c r="X11" s="30" t="s">
        <v>29</v>
      </c>
      <c r="Y11" s="30">
        <v>9</v>
      </c>
      <c r="Z11" s="30">
        <v>1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10</v>
      </c>
      <c r="AN11" s="30">
        <v>1</v>
      </c>
      <c r="AO11" s="28">
        <f>SUMIF($C$9:$AN$9,"Ind",C11:AN11)</f>
        <v>127</v>
      </c>
      <c r="AP11" s="28">
        <f>SUMIF($C$9:$AN$9,"I.Mad",C11:AN11)</f>
        <v>64</v>
      </c>
      <c r="AQ11" s="28">
        <f>SUM(AO11:AP11)</f>
        <v>191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>
        <v>2</v>
      </c>
      <c r="D12" s="30" t="s">
        <v>29</v>
      </c>
      <c r="E12" s="30">
        <v>2</v>
      </c>
      <c r="F12" s="30">
        <v>9</v>
      </c>
      <c r="G12" s="30">
        <v>16</v>
      </c>
      <c r="H12" s="30">
        <v>2</v>
      </c>
      <c r="I12" s="30">
        <v>15</v>
      </c>
      <c r="J12" s="30">
        <v>1</v>
      </c>
      <c r="K12" s="30">
        <v>5</v>
      </c>
      <c r="L12" s="30" t="s">
        <v>29</v>
      </c>
      <c r="M12" s="30" t="s">
        <v>29</v>
      </c>
      <c r="N12" s="30" t="s">
        <v>29</v>
      </c>
      <c r="O12" s="30">
        <v>2</v>
      </c>
      <c r="P12" s="30" t="s">
        <v>29</v>
      </c>
      <c r="Q12" s="30">
        <v>4</v>
      </c>
      <c r="R12" s="30">
        <v>1</v>
      </c>
      <c r="S12" s="30" t="s">
        <v>29</v>
      </c>
      <c r="T12" s="30" t="s">
        <v>29</v>
      </c>
      <c r="U12" s="30">
        <v>4</v>
      </c>
      <c r="V12" s="28" t="s">
        <v>64</v>
      </c>
      <c r="W12" s="30">
        <v>7</v>
      </c>
      <c r="X12" s="30" t="s">
        <v>29</v>
      </c>
      <c r="Y12" s="30">
        <v>6</v>
      </c>
      <c r="Z12" s="28" t="s">
        <v>64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5</v>
      </c>
      <c r="AN12" s="28" t="s">
        <v>64</v>
      </c>
      <c r="AO12" s="28">
        <f>SUMIF($C$9:$AN$9,"Ind",C12:AN12)</f>
        <v>68</v>
      </c>
      <c r="AP12" s="28">
        <f>SUMIF($C$9:$AN$9,"I.Mad",C12:AN12)</f>
        <v>13</v>
      </c>
      <c r="AQ12" s="28">
        <f>SUM(AO12:AP12)</f>
        <v>81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>
        <v>0</v>
      </c>
      <c r="D13" s="30" t="s">
        <v>29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 t="s">
        <v>29</v>
      </c>
      <c r="M13" s="30" t="s">
        <v>29</v>
      </c>
      <c r="N13" s="30" t="s">
        <v>29</v>
      </c>
      <c r="O13" s="30">
        <v>0</v>
      </c>
      <c r="P13" s="30" t="s">
        <v>29</v>
      </c>
      <c r="Q13" s="30">
        <v>0</v>
      </c>
      <c r="R13" s="30">
        <v>0</v>
      </c>
      <c r="S13" s="30" t="s">
        <v>29</v>
      </c>
      <c r="T13" s="30" t="s">
        <v>29</v>
      </c>
      <c r="U13" s="30">
        <v>0</v>
      </c>
      <c r="V13" s="30" t="s">
        <v>29</v>
      </c>
      <c r="W13" s="30">
        <v>0</v>
      </c>
      <c r="X13" s="30" t="s">
        <v>29</v>
      </c>
      <c r="Y13" s="30">
        <v>0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0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>
        <v>14</v>
      </c>
      <c r="D14" s="59" t="s">
        <v>29</v>
      </c>
      <c r="E14" s="59">
        <v>14</v>
      </c>
      <c r="F14" s="59">
        <v>14.5</v>
      </c>
      <c r="G14" s="59">
        <v>14</v>
      </c>
      <c r="H14" s="59">
        <v>14</v>
      </c>
      <c r="I14" s="59">
        <v>13.5</v>
      </c>
      <c r="J14" s="59">
        <v>14.5</v>
      </c>
      <c r="K14" s="59">
        <v>14.5</v>
      </c>
      <c r="L14" s="59" t="s">
        <v>29</v>
      </c>
      <c r="M14" s="59" t="s">
        <v>29</v>
      </c>
      <c r="N14" s="59" t="s">
        <v>29</v>
      </c>
      <c r="O14" s="59">
        <v>14</v>
      </c>
      <c r="P14" s="59" t="s">
        <v>29</v>
      </c>
      <c r="Q14" s="59">
        <v>14.5</v>
      </c>
      <c r="R14" s="59">
        <v>14.5</v>
      </c>
      <c r="S14" s="59" t="s">
        <v>29</v>
      </c>
      <c r="T14" s="59" t="s">
        <v>29</v>
      </c>
      <c r="U14" s="59">
        <v>15</v>
      </c>
      <c r="V14" s="59" t="s">
        <v>29</v>
      </c>
      <c r="W14" s="59">
        <v>15</v>
      </c>
      <c r="X14" s="59" t="s">
        <v>29</v>
      </c>
      <c r="Y14" s="59">
        <v>15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>
        <v>15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6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  <c r="BK20">
        <v>0</v>
      </c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711</v>
      </c>
      <c r="D36" s="28">
        <f aca="true" t="shared" si="3" ref="D36:AN36">+SUM(D10,D16,D22:D35)</f>
        <v>0</v>
      </c>
      <c r="E36" s="28">
        <f t="shared" si="3"/>
        <v>969</v>
      </c>
      <c r="F36" s="28">
        <f t="shared" si="3"/>
        <v>2830</v>
      </c>
      <c r="G36" s="28">
        <f t="shared" si="3"/>
        <v>9439</v>
      </c>
      <c r="H36" s="28">
        <f t="shared" si="3"/>
        <v>198</v>
      </c>
      <c r="I36" s="28">
        <f t="shared" si="3"/>
        <v>10576</v>
      </c>
      <c r="J36" s="28">
        <f t="shared" si="3"/>
        <v>250</v>
      </c>
      <c r="K36" s="28">
        <f t="shared" si="3"/>
        <v>1214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695</v>
      </c>
      <c r="P36" s="28">
        <f t="shared" si="3"/>
        <v>0</v>
      </c>
      <c r="Q36" s="28">
        <f t="shared" si="3"/>
        <v>1780</v>
      </c>
      <c r="R36" s="28">
        <f t="shared" si="3"/>
        <v>25</v>
      </c>
      <c r="S36" s="28">
        <f t="shared" si="3"/>
        <v>0</v>
      </c>
      <c r="T36" s="28">
        <f t="shared" si="3"/>
        <v>0</v>
      </c>
      <c r="U36" s="28">
        <f t="shared" si="3"/>
        <v>430</v>
      </c>
      <c r="V36" s="28">
        <f t="shared" si="3"/>
        <v>15</v>
      </c>
      <c r="W36" s="28">
        <f t="shared" si="3"/>
        <v>1500</v>
      </c>
      <c r="X36" s="28">
        <f t="shared" si="3"/>
        <v>0</v>
      </c>
      <c r="Y36" s="28">
        <f t="shared" si="3"/>
        <v>1124</v>
      </c>
      <c r="Z36" s="28">
        <f t="shared" si="3"/>
        <v>29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1028.055</v>
      </c>
      <c r="AN36" s="28">
        <f t="shared" si="3"/>
        <v>60.84</v>
      </c>
      <c r="AO36" s="28">
        <f>SUM(AO10,AO16,AO22:AO35)</f>
        <v>29466.055</v>
      </c>
      <c r="AP36" s="28">
        <f>SUM(AP10,AP16,AP22:AP35)</f>
        <v>3407.84</v>
      </c>
      <c r="AQ36" s="28">
        <f>SUM(AO36:AP36)</f>
        <v>32873.895000000004</v>
      </c>
    </row>
    <row r="37" spans="2:43" ht="22.5" customHeight="1">
      <c r="B37" s="27" t="s">
        <v>51</v>
      </c>
      <c r="C37" s="62">
        <v>18.43</v>
      </c>
      <c r="D37" s="62"/>
      <c r="E37" s="62"/>
      <c r="F37" s="62"/>
      <c r="G37" s="62">
        <v>15.7</v>
      </c>
      <c r="H37" s="62"/>
      <c r="I37" s="62">
        <v>19.1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</v>
      </c>
      <c r="V37" s="62"/>
      <c r="W37" s="62"/>
      <c r="X37" s="62"/>
      <c r="Y37" s="62">
        <v>14.07</v>
      </c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15.8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2012-01-02T15:56:15Z</cp:lastPrinted>
  <dcterms:created xsi:type="dcterms:W3CDTF">2008-10-21T17:58:04Z</dcterms:created>
  <dcterms:modified xsi:type="dcterms:W3CDTF">2011-11-26T10:36:44Z</dcterms:modified>
  <cp:category/>
  <cp:version/>
  <cp:contentType/>
  <cp:contentStatus/>
</cp:coreProperties>
</file>