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<sst xmlns="http://schemas.openxmlformats.org/spreadsheetml/2006/main" count="377" uniqueCount="72">
  <si>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</si>
  <si>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</si>
  <si>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</si>
  <si>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</si>
  <si>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</si>
  <si>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</si>
  <si>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</si>
  <si>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</si>
  <si>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</si>
  <si>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</si>
  <si>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</si>
  <si>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</si>
  <si>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</si>
  <si>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</si>
  <si>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</si>
  <si>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</si>
  <si>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</si>
  <si>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</si>
  <si>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</si>
  <si>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</si>
  <si>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</si>
  <si>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</si>
  <si>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</si>
  <si>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</si>
  <si>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</si>
  <si>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</si>
  <si>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</si>
  <si>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</si>
  <si>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</si>
  <si>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</si>
  <si>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</si>
  <si>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</si>
  <si>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</si>
  <si>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</si>
  <si>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</si>
  <si>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</si>
  <si>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</si>
  <si>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</si>
  <si>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</si>
  <si>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</si>
  <si>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</si>
  <si>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</si>
  <si>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</si>
  <si>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</si>
  <si>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</si>
  <si>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</si>
  <si>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</si>
  <si>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</si>
  <si>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</si>
  <si>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</si>
  <si>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</si>
  <si>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</si>
  <si>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</si>
  <si>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</si>
  <si>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</si>
  <si>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</si>
  <si>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</si>
  <si>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</si>
  <si>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</si>
  <si>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</si>
  <si>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</si>
  <si>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</si>
  <si>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</si>
  <si>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</si>
  <si>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</si>
  <si>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</si>
  <si>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</si>
  <si>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</si>
  <si>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30/05/2018</t>
  </si>
  <si>
    <t>Callao, 31 de mayo del 2018</t>
  </si>
  <si>
    <t>Puertos con mal tiempo</t>
  </si>
  <si>
    <t>11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</si>
</sst>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5" borderId="2" xfId="0" quotePrefix="1" applyFont="1" applyFill="1" applyBorder="1" applyAlignment="1">
      <alignment horizontal="center"/>
    </xf>
    <xf numFmtId="0" fontId="46" fillId="5" borderId="4" xfId="0" applyFont="1" applyFill="1" applyBorder="1" applyAlignment="1">
      <alignment horizontal="center"/>
    </xf>
    <xf numFmtId="0" fontId="19" fillId="5" borderId="0" xfId="0" applyFont="1" applyFill="1"/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H33" sqref="H3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29" t="s">
        <v>38</v>
      </c>
      <c r="AB10" s="130"/>
      <c r="AC10" s="129" t="s">
        <v>13</v>
      </c>
      <c r="AD10" s="130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1584.5250000000001</v>
      </c>
      <c r="G12" s="50">
        <v>11827.755000000001</v>
      </c>
      <c r="H12" s="50">
        <v>95.214999999999989</v>
      </c>
      <c r="I12" s="50">
        <v>5627.73</v>
      </c>
      <c r="J12" s="50">
        <v>3469.73</v>
      </c>
      <c r="K12" s="50">
        <v>416.815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150</v>
      </c>
      <c r="V12" s="50">
        <v>840</v>
      </c>
      <c r="W12" s="50">
        <v>505</v>
      </c>
      <c r="X12" s="50">
        <v>0</v>
      </c>
      <c r="Y12" s="50">
        <v>1018.48</v>
      </c>
      <c r="Z12" s="50">
        <v>121.81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1013.1449999999999</v>
      </c>
      <c r="AN12" s="50">
        <v>279.27499999999998</v>
      </c>
      <c r="AO12" s="51">
        <f>SUMIF($C$11:$AN$11,"Ind*",C12:AN12)</f>
        <v>20558.924999999999</v>
      </c>
      <c r="AP12" s="51">
        <f>SUMIF($C$11:$AN$11,"I.Mad",C12:AN12)</f>
        <v>6390.5550000000003</v>
      </c>
      <c r="AQ12" s="51">
        <f>SUM(AO12:AP12)</f>
        <v>26949.48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46</v>
      </c>
      <c r="G13" s="52">
        <v>45</v>
      </c>
      <c r="H13" s="52">
        <v>3</v>
      </c>
      <c r="I13" s="52">
        <v>23</v>
      </c>
      <c r="J13" s="52">
        <v>109</v>
      </c>
      <c r="K13" s="52">
        <v>1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>
        <v>3</v>
      </c>
      <c r="V13" s="52">
        <v>14</v>
      </c>
      <c r="W13" s="52">
        <v>4</v>
      </c>
      <c r="X13" s="52" t="s">
        <v>20</v>
      </c>
      <c r="Y13" s="52">
        <v>5</v>
      </c>
      <c r="Z13" s="52">
        <v>3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6</v>
      </c>
      <c r="AN13" s="52">
        <v>3</v>
      </c>
      <c r="AO13" s="51">
        <f>SUMIF($C$11:$AN$11,"Ind*",C13:AN13)</f>
        <v>87</v>
      </c>
      <c r="AP13" s="51">
        <f>SUMIF($C$11:$AN$11,"I.Mad",C13:AN13)</f>
        <v>178</v>
      </c>
      <c r="AQ13" s="51">
        <f>SUM(AO13:AP13)</f>
        <v>265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>
        <v>12</v>
      </c>
      <c r="H14" s="52" t="s">
        <v>67</v>
      </c>
      <c r="I14" s="52">
        <v>3</v>
      </c>
      <c r="J14" s="52">
        <v>20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>
        <v>1</v>
      </c>
      <c r="V14" s="52">
        <v>5</v>
      </c>
      <c r="W14" s="52">
        <v>4</v>
      </c>
      <c r="X14" s="52" t="s">
        <v>20</v>
      </c>
      <c r="Y14" s="52">
        <v>3</v>
      </c>
      <c r="Z14" s="52" t="s">
        <v>67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1</v>
      </c>
      <c r="AN14" s="52">
        <v>2</v>
      </c>
      <c r="AO14" s="51">
        <f>SUMIF($C$11:$AN$11,"Ind*",C14:AN14)</f>
        <v>24</v>
      </c>
      <c r="AP14" s="51">
        <f>SUMIF($C$11:$AN$11,"I.Mad",C14:AN14)</f>
        <v>33</v>
      </c>
      <c r="AQ14" s="51">
        <f>SUM(AO14:AP14)</f>
        <v>57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9.3158989999999999</v>
      </c>
      <c r="G15" s="52">
        <v>0.67050116095339252</v>
      </c>
      <c r="H15" s="52" t="s">
        <v>20</v>
      </c>
      <c r="I15" s="52">
        <v>8.2138656273635133E-2</v>
      </c>
      <c r="J15" s="52">
        <v>2.0247502240075179E-2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>
        <v>57.322175732217573</v>
      </c>
      <c r="V15" s="52">
        <v>54.463583011258784</v>
      </c>
      <c r="W15" s="52">
        <v>13.214974809325003</v>
      </c>
      <c r="X15" s="52" t="s">
        <v>20</v>
      </c>
      <c r="Y15" s="52">
        <v>51.1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39.393939393939398</v>
      </c>
      <c r="AN15" s="52">
        <v>32.210811819166679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14.5</v>
      </c>
      <c r="G16" s="57">
        <v>13</v>
      </c>
      <c r="H16" s="57" t="s">
        <v>20</v>
      </c>
      <c r="I16" s="57">
        <v>14.5</v>
      </c>
      <c r="J16" s="57">
        <v>14.5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>
        <v>11</v>
      </c>
      <c r="V16" s="57">
        <v>11</v>
      </c>
      <c r="W16" s="57">
        <v>14.5</v>
      </c>
      <c r="X16" s="57" t="s">
        <v>20</v>
      </c>
      <c r="Y16" s="57" t="s">
        <v>71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</v>
      </c>
      <c r="AN16" s="57">
        <v>12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1584.5250000000001</v>
      </c>
      <c r="G41" s="54">
        <f t="shared" si="8"/>
        <v>11827.755000000001</v>
      </c>
      <c r="H41" s="54">
        <f t="shared" si="8"/>
        <v>95.214999999999989</v>
      </c>
      <c r="I41" s="54">
        <f t="shared" si="8"/>
        <v>5627.73</v>
      </c>
      <c r="J41" s="54">
        <f t="shared" si="8"/>
        <v>3469.73</v>
      </c>
      <c r="K41" s="54">
        <f t="shared" si="8"/>
        <v>416.815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150</v>
      </c>
      <c r="V41" s="54">
        <f t="shared" si="8"/>
        <v>840</v>
      </c>
      <c r="W41" s="54">
        <f t="shared" si="8"/>
        <v>505</v>
      </c>
      <c r="X41" s="54">
        <f t="shared" si="8"/>
        <v>0</v>
      </c>
      <c r="Y41" s="54">
        <f t="shared" si="8"/>
        <v>1018.48</v>
      </c>
      <c r="Z41" s="54">
        <f t="shared" si="8"/>
        <v>121.81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1013.1449999999999</v>
      </c>
      <c r="AN41" s="54">
        <f t="shared" si="8"/>
        <v>279.27499999999998</v>
      </c>
      <c r="AO41" s="54">
        <f>SUM(AO12,AO18,AO24:AO37)</f>
        <v>20558.924999999999</v>
      </c>
      <c r="AP41" s="54">
        <f>SUM(AP12,AP18,AP24:AP37)</f>
        <v>6390.5550000000003</v>
      </c>
      <c r="AQ41" s="54">
        <f>SUM(AO41:AP41)</f>
        <v>26949.48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17.3</v>
      </c>
      <c r="H42" s="56"/>
      <c r="I42" s="56">
        <v>17.899999999999999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16.2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31" t="s">
        <v>70</v>
      </c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2018-05-31T17:33:46Z</dcterms:modified>
</cp:coreProperties>
</file>