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6" i="1" l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<sst xmlns="http://schemas.openxmlformats.org/spreadsheetml/2006/main" count="371" uniqueCount="69">
  <si>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</si>
  <si>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</si>
  <si>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</si>
  <si>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</si>
  <si>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</si>
  <si>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</si>
  <si>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</si>
  <si>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</si>
  <si>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</si>
  <si>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</si>
  <si>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</si>
  <si>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</si>
  <si>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</si>
  <si>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</si>
  <si>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</si>
  <si>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</si>
  <si>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</si>
  <si>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</si>
  <si>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</si>
  <si>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</si>
  <si>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</si>
  <si>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</si>
  <si>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</si>
  <si>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</si>
  <si>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</si>
  <si>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</si>
  <si>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</si>
  <si>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</si>
  <si>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</si>
  <si>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</si>
  <si>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</si>
  <si>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</si>
  <si>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</si>
  <si>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</si>
  <si>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</si>
  <si>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</si>
  <si>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</si>
  <si>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</si>
  <si>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</si>
  <si>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</si>
  <si>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</si>
  <si>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</si>
  <si>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</si>
  <si>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</si>
  <si>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</si>
  <si>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</si>
  <si>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</si>
  <si>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</si>
  <si>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</si>
  <si>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</si>
  <si>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</si>
  <si>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</si>
  <si>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</si>
  <si>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</si>
  <si>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</si>
  <si>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</si>
  <si>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</si>
  <si>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</si>
  <si>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</si>
  <si>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</si>
  <si>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</si>
  <si>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</si>
  <si>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</si>
  <si>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</si>
  <si>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 xml:space="preserve">        Fecha  :01/06/2020</t>
  </si>
  <si>
    <t>Callao, 02 de junio del 2020</t>
  </si>
  <si>
    <t xml:space="preserve"> Chimbote*</t>
  </si>
  <si>
    <t>Callao*</t>
  </si>
  <si>
    <t>FUENTE: IMARPE y * MINISTERIO DE LA PRODUCCIÓN (Dirección de Supervisión y Fiscalización)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</si>
</sst>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8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5" fillId="0" borderId="0"/>
    <xf numFmtId="0" fontId="4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3" fillId="0" borderId="0"/>
    <xf numFmtId="0" fontId="27" fillId="0" borderId="0"/>
    <xf numFmtId="0" fontId="3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3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2" fillId="10" borderId="18" applyNumberFormat="0" applyFont="0" applyAlignment="0" applyProtection="0"/>
    <xf numFmtId="0" fontId="1" fillId="0" borderId="0"/>
  </cellStyleXfs>
  <cellXfs count="76">
    <xf numFmtId="0" fontId="0" fillId="0" borderId="0" xfId="0"/>
    <xf numFmtId="0" fontId="6" fillId="0" borderId="0" xfId="0" applyFont="1"/>
    <xf numFmtId="0" fontId="7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22" fontId="15" fillId="0" borderId="0" xfId="0" applyNumberFormat="1" applyFont="1"/>
    <xf numFmtId="0" fontId="18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4" xfId="0" applyFont="1" applyBorder="1"/>
    <xf numFmtId="1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0" fontId="17" fillId="0" borderId="2" xfId="0" applyFont="1" applyBorder="1" applyAlignment="1">
      <alignment horizontal="left"/>
    </xf>
    <xf numFmtId="165" fontId="6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7" fillId="3" borderId="9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0" fontId="17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1" fontId="10" fillId="0" borderId="0" xfId="0" applyNumberFormat="1" applyFont="1" applyBorder="1" applyAlignment="1">
      <alignment horizontal="center"/>
    </xf>
    <xf numFmtId="0" fontId="17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center"/>
    </xf>
  </cellXfs>
  <cellStyles count="88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topLeftCell="A28" zoomScale="23" zoomScaleNormal="23" workbookViewId="0">
      <selection activeCell="O47" sqref="O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64</v>
      </c>
      <c r="AP8" s="74"/>
      <c r="AQ8" s="74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60" customFormat="1" ht="30" customHeight="1" x14ac:dyDescent="0.5">
      <c r="B10" s="58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66</v>
      </c>
      <c r="J10" s="71"/>
      <c r="K10" s="69" t="s">
        <v>12</v>
      </c>
      <c r="L10" s="69"/>
      <c r="M10" s="69" t="s">
        <v>13</v>
      </c>
      <c r="N10" s="69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1" t="s">
        <v>67</v>
      </c>
      <c r="Z10" s="71"/>
      <c r="AA10" s="71" t="s">
        <v>19</v>
      </c>
      <c r="AB10" s="71"/>
      <c r="AC10" s="71" t="s">
        <v>20</v>
      </c>
      <c r="AD10" s="71"/>
      <c r="AE10" s="69" t="s">
        <v>21</v>
      </c>
      <c r="AF10" s="69"/>
      <c r="AG10" s="69" t="s">
        <v>22</v>
      </c>
      <c r="AH10" s="69"/>
      <c r="AI10" s="69" t="s">
        <v>23</v>
      </c>
      <c r="AJ10" s="69"/>
      <c r="AK10" s="69" t="s">
        <v>24</v>
      </c>
      <c r="AL10" s="69"/>
      <c r="AM10" s="69" t="s">
        <v>25</v>
      </c>
      <c r="AN10" s="69"/>
      <c r="AO10" s="70" t="s">
        <v>26</v>
      </c>
      <c r="AP10" s="70"/>
      <c r="AQ10" s="59" t="s">
        <v>27</v>
      </c>
      <c r="AT10" s="61"/>
    </row>
    <row r="11" spans="2:48" s="3" customFormat="1" ht="36" customHeight="1" x14ac:dyDescent="0.4">
      <c r="B11" s="20"/>
      <c r="C11" s="57" t="s">
        <v>28</v>
      </c>
      <c r="D11" s="57" t="s">
        <v>29</v>
      </c>
      <c r="E11" s="62" t="s">
        <v>28</v>
      </c>
      <c r="F11" s="57" t="s">
        <v>29</v>
      </c>
      <c r="G11" s="57" t="s">
        <v>28</v>
      </c>
      <c r="H11" s="57" t="s">
        <v>29</v>
      </c>
      <c r="I11" s="63" t="s">
        <v>28</v>
      </c>
      <c r="J11" s="64" t="s">
        <v>29</v>
      </c>
      <c r="K11" s="62" t="s">
        <v>28</v>
      </c>
      <c r="L11" s="65" t="s">
        <v>29</v>
      </c>
      <c r="M11" s="62" t="s">
        <v>28</v>
      </c>
      <c r="N11" s="65" t="s">
        <v>29</v>
      </c>
      <c r="O11" s="65" t="s">
        <v>28</v>
      </c>
      <c r="P11" s="65" t="s">
        <v>29</v>
      </c>
      <c r="Q11" s="62" t="s">
        <v>28</v>
      </c>
      <c r="R11" s="65" t="s">
        <v>29</v>
      </c>
      <c r="S11" s="62" t="s">
        <v>28</v>
      </c>
      <c r="T11" s="65" t="s">
        <v>29</v>
      </c>
      <c r="U11" s="62" t="s">
        <v>28</v>
      </c>
      <c r="V11" s="65" t="s">
        <v>29</v>
      </c>
      <c r="W11" s="57" t="s">
        <v>28</v>
      </c>
      <c r="X11" s="66" t="s">
        <v>29</v>
      </c>
      <c r="Y11" s="57" t="s">
        <v>28</v>
      </c>
      <c r="Z11" s="66" t="s">
        <v>29</v>
      </c>
      <c r="AA11" s="57" t="s">
        <v>28</v>
      </c>
      <c r="AB11" s="66" t="s">
        <v>29</v>
      </c>
      <c r="AC11" s="57" t="s">
        <v>28</v>
      </c>
      <c r="AD11" s="67" t="s">
        <v>29</v>
      </c>
      <c r="AE11" s="67" t="s">
        <v>28</v>
      </c>
      <c r="AF11" s="57" t="s">
        <v>29</v>
      </c>
      <c r="AG11" s="67" t="s">
        <v>28</v>
      </c>
      <c r="AH11" s="57" t="s">
        <v>29</v>
      </c>
      <c r="AI11" s="67" t="s">
        <v>28</v>
      </c>
      <c r="AJ11" s="57" t="s">
        <v>29</v>
      </c>
      <c r="AK11" s="57" t="s">
        <v>28</v>
      </c>
      <c r="AL11" s="67" t="s">
        <v>29</v>
      </c>
      <c r="AM11" s="57" t="s">
        <v>28</v>
      </c>
      <c r="AN11" s="57" t="s">
        <v>29</v>
      </c>
      <c r="AO11" s="65" t="s">
        <v>28</v>
      </c>
      <c r="AP11" s="57" t="s">
        <v>29</v>
      </c>
      <c r="AQ11" s="62"/>
      <c r="AT11" s="68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0</v>
      </c>
      <c r="G12" s="23">
        <v>4533.0599999999995</v>
      </c>
      <c r="H12" s="23">
        <v>0</v>
      </c>
      <c r="I12" s="23">
        <v>11179.85</v>
      </c>
      <c r="J12" s="23">
        <v>140.01</v>
      </c>
      <c r="K12" s="23">
        <v>660.18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250</v>
      </c>
      <c r="R12" s="23">
        <v>0</v>
      </c>
      <c r="S12" s="23">
        <v>0</v>
      </c>
      <c r="T12" s="23">
        <v>0</v>
      </c>
      <c r="U12" s="23">
        <v>1600</v>
      </c>
      <c r="V12" s="23">
        <v>385</v>
      </c>
      <c r="W12" s="23">
        <v>150</v>
      </c>
      <c r="X12" s="23">
        <v>0</v>
      </c>
      <c r="Y12" s="23">
        <v>3546</v>
      </c>
      <c r="Z12" s="23">
        <v>326.59500000000003</v>
      </c>
      <c r="AA12" s="23">
        <v>3880.3</v>
      </c>
      <c r="AB12" s="23">
        <v>0</v>
      </c>
      <c r="AC12" s="23">
        <v>1947.8920000000001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SUMIF($C$11:$AN$11,"Ind*",C12:AN12)</f>
        <v>27747.281999999999</v>
      </c>
      <c r="AP12" s="23">
        <f>SUMIF($C$11:$AN$11,"I.Mad",C12:AN12)</f>
        <v>851.60500000000002</v>
      </c>
      <c r="AQ12" s="23">
        <f>SUM(AO12:AP12)</f>
        <v>28598.886999999999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 t="s">
        <v>32</v>
      </c>
      <c r="G13" s="23">
        <v>12</v>
      </c>
      <c r="H13" s="23" t="s">
        <v>32</v>
      </c>
      <c r="I13" s="23">
        <v>31</v>
      </c>
      <c r="J13" s="23">
        <v>4</v>
      </c>
      <c r="K13" s="23">
        <v>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1</v>
      </c>
      <c r="R13" s="23" t="s">
        <v>32</v>
      </c>
      <c r="S13" s="23" t="s">
        <v>32</v>
      </c>
      <c r="T13" s="23" t="s">
        <v>32</v>
      </c>
      <c r="U13" s="23">
        <v>9</v>
      </c>
      <c r="V13" s="23">
        <v>7</v>
      </c>
      <c r="W13" s="23">
        <v>2</v>
      </c>
      <c r="X13" s="23" t="s">
        <v>32</v>
      </c>
      <c r="Y13" s="23">
        <v>30</v>
      </c>
      <c r="Z13" s="23">
        <v>6</v>
      </c>
      <c r="AA13" s="23">
        <v>12</v>
      </c>
      <c r="AB13" s="23" t="s">
        <v>32</v>
      </c>
      <c r="AC13" s="23">
        <v>7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106</v>
      </c>
      <c r="AP13" s="23">
        <f>SUMIF($C$11:$AN$11,"I.Mad",C13:AN13)</f>
        <v>17</v>
      </c>
      <c r="AQ13" s="23">
        <f>SUM(AO13:AP13)</f>
        <v>123</v>
      </c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 t="s">
        <v>32</v>
      </c>
      <c r="G14" s="23">
        <v>2</v>
      </c>
      <c r="H14" s="23" t="s">
        <v>32</v>
      </c>
      <c r="I14" s="23">
        <v>19</v>
      </c>
      <c r="J14" s="23">
        <v>4</v>
      </c>
      <c r="K14" s="23">
        <v>1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1</v>
      </c>
      <c r="R14" s="23" t="s">
        <v>32</v>
      </c>
      <c r="S14" s="23" t="s">
        <v>32</v>
      </c>
      <c r="T14" s="23" t="s">
        <v>32</v>
      </c>
      <c r="U14" s="23">
        <v>3</v>
      </c>
      <c r="V14" s="23">
        <v>3</v>
      </c>
      <c r="W14" s="23">
        <v>2</v>
      </c>
      <c r="X14" s="23" t="s">
        <v>32</v>
      </c>
      <c r="Y14" s="23">
        <v>27</v>
      </c>
      <c r="Z14" s="23">
        <v>5</v>
      </c>
      <c r="AA14" s="23">
        <v>1</v>
      </c>
      <c r="AB14" s="23" t="s">
        <v>32</v>
      </c>
      <c r="AC14" s="23">
        <v>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58</v>
      </c>
      <c r="AP14" s="23">
        <f>SUMIF($C$11:$AN$11,"I.Mad",C14:AN14)</f>
        <v>12</v>
      </c>
      <c r="AQ14" s="23">
        <f>SUM(AO14:AP14)</f>
        <v>70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 t="s">
        <v>32</v>
      </c>
      <c r="G15" s="23">
        <v>4.25890924263107</v>
      </c>
      <c r="H15" s="23" t="s">
        <v>32</v>
      </c>
      <c r="I15" s="23">
        <v>5.6306029999999998</v>
      </c>
      <c r="J15" s="23">
        <v>13.566031000000001</v>
      </c>
      <c r="K15" s="23">
        <v>1.648352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45.744680851063826</v>
      </c>
      <c r="R15" s="23" t="s">
        <v>32</v>
      </c>
      <c r="S15" s="23" t="s">
        <v>32</v>
      </c>
      <c r="T15" s="23" t="s">
        <v>32</v>
      </c>
      <c r="U15" s="23">
        <v>61.38559320777923</v>
      </c>
      <c r="V15" s="23">
        <v>68.735727068299369</v>
      </c>
      <c r="W15" s="23">
        <v>25.894893634623759</v>
      </c>
      <c r="X15" s="23" t="s">
        <v>32</v>
      </c>
      <c r="Y15" s="23">
        <v>29.624704999999999</v>
      </c>
      <c r="Z15" s="23">
        <v>27.556721</v>
      </c>
      <c r="AA15" s="23">
        <v>60.33898305084746</v>
      </c>
      <c r="AB15" s="23" t="s">
        <v>32</v>
      </c>
      <c r="AC15" s="23">
        <v>40.385160640687594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 t="s">
        <v>32</v>
      </c>
      <c r="G16" s="29">
        <v>12.5</v>
      </c>
      <c r="H16" s="29" t="s">
        <v>32</v>
      </c>
      <c r="I16" s="29">
        <v>13</v>
      </c>
      <c r="J16" s="29">
        <v>12.5</v>
      </c>
      <c r="K16" s="29">
        <v>12.5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12.5</v>
      </c>
      <c r="R16" s="29" t="s">
        <v>32</v>
      </c>
      <c r="S16" s="29" t="s">
        <v>32</v>
      </c>
      <c r="T16" s="29" t="s">
        <v>32</v>
      </c>
      <c r="U16" s="29">
        <v>11</v>
      </c>
      <c r="V16" s="29">
        <v>11</v>
      </c>
      <c r="W16" s="29">
        <v>12</v>
      </c>
      <c r="X16" s="29" t="s">
        <v>32</v>
      </c>
      <c r="Y16" s="29">
        <v>12</v>
      </c>
      <c r="Z16" s="29">
        <v>12</v>
      </c>
      <c r="AA16" s="29">
        <v>10.5</v>
      </c>
      <c r="AB16" s="29" t="s">
        <v>32</v>
      </c>
      <c r="AC16" s="29">
        <v>12.5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55000000000000004">
      <c r="B23" s="30" t="s">
        <v>39</v>
      </c>
      <c r="C23" s="18"/>
      <c r="D23" s="18"/>
      <c r="E23" s="8"/>
      <c r="F23" s="37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33"/>
      <c r="AE23" s="33"/>
      <c r="AF23" s="33"/>
      <c r="AG23" s="33"/>
      <c r="AH23" s="33"/>
      <c r="AI23" s="33"/>
      <c r="AJ23" s="33"/>
      <c r="AK23" s="33"/>
      <c r="AL23" s="33"/>
      <c r="AM23" s="32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35"/>
      <c r="K24" s="38"/>
      <c r="L24" s="35"/>
      <c r="M24" s="35"/>
      <c r="N24" s="35"/>
      <c r="O24" s="35"/>
      <c r="P24" s="35"/>
      <c r="Q24" s="35"/>
      <c r="R24" s="38"/>
      <c r="S24" s="38"/>
      <c r="T24" s="38"/>
      <c r="U24" s="38"/>
      <c r="V24" s="38"/>
      <c r="W24" s="38"/>
      <c r="X24" s="38"/>
      <c r="Y24" s="35"/>
      <c r="Z24" s="35"/>
      <c r="AA24" s="38"/>
      <c r="AB24" s="35"/>
      <c r="AC24" s="35"/>
      <c r="AD24" s="35"/>
      <c r="AE24" s="35"/>
      <c r="AF24" s="38"/>
      <c r="AG24" s="35"/>
      <c r="AH24" s="35"/>
      <c r="AI24" s="38"/>
      <c r="AJ24" s="35"/>
      <c r="AK24" s="38"/>
      <c r="AL24" s="35"/>
      <c r="AM24" s="38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9" t="s">
        <v>41</v>
      </c>
      <c r="C25" s="35"/>
      <c r="D25" s="38"/>
      <c r="E25" s="35"/>
      <c r="F25" s="40"/>
      <c r="G25" s="35"/>
      <c r="H25" s="35"/>
      <c r="I25" s="35"/>
      <c r="J25" s="38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9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9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9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8"/>
      <c r="I29" s="35"/>
      <c r="J29" s="35"/>
      <c r="K29" s="38"/>
      <c r="L29" s="35"/>
      <c r="M29" s="35"/>
      <c r="N29" s="38"/>
      <c r="O29" s="35"/>
      <c r="P29" s="35"/>
      <c r="Q29" s="38"/>
      <c r="R29" s="35"/>
      <c r="S29" s="35"/>
      <c r="T29" s="38"/>
      <c r="U29" s="35"/>
      <c r="V29" s="35"/>
      <c r="W29" s="38"/>
      <c r="X29" s="35"/>
      <c r="Y29" s="35"/>
      <c r="Z29" s="38"/>
      <c r="AA29" s="35"/>
      <c r="AB29" s="35"/>
      <c r="AC29" s="38"/>
      <c r="AD29" s="35"/>
      <c r="AE29" s="35"/>
      <c r="AF29" s="38"/>
      <c r="AG29" s="35"/>
      <c r="AH29" s="35"/>
      <c r="AI29" s="38"/>
      <c r="AJ29" s="35"/>
      <c r="AK29" s="38"/>
      <c r="AL29" s="35"/>
      <c r="AM29" s="38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9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9.655555555555555</v>
      </c>
      <c r="AB30" s="35"/>
      <c r="AC30" s="35">
        <v>2.1080000000000001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23">
        <f t="shared" si="0"/>
        <v>11.763555555555556</v>
      </c>
      <c r="AP30" s="23">
        <f t="shared" si="1"/>
        <v>0</v>
      </c>
      <c r="AQ30" s="35">
        <f t="shared" si="2"/>
        <v>11.763555555555556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40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8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8"/>
      <c r="Z40" s="38"/>
      <c r="AA40" s="38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9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4533.0599999999995</v>
      </c>
      <c r="H41" s="35">
        <f t="shared" si="3"/>
        <v>0</v>
      </c>
      <c r="I41" s="35">
        <f t="shared" si="3"/>
        <v>11179.85</v>
      </c>
      <c r="J41" s="35">
        <f t="shared" si="3"/>
        <v>140.01</v>
      </c>
      <c r="K41" s="35">
        <f t="shared" si="3"/>
        <v>660.18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250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1600</v>
      </c>
      <c r="V41" s="35">
        <f t="shared" si="3"/>
        <v>385</v>
      </c>
      <c r="W41" s="35">
        <f t="shared" si="3"/>
        <v>150</v>
      </c>
      <c r="X41" s="35">
        <f t="shared" si="3"/>
        <v>0</v>
      </c>
      <c r="Y41" s="35">
        <f t="shared" si="3"/>
        <v>3546</v>
      </c>
      <c r="Z41" s="35">
        <f t="shared" si="3"/>
        <v>326.59500000000003</v>
      </c>
      <c r="AA41" s="35">
        <f t="shared" si="3"/>
        <v>3889.9555555555557</v>
      </c>
      <c r="AB41" s="35">
        <f t="shared" si="3"/>
        <v>0</v>
      </c>
      <c r="AC41" s="35">
        <f t="shared" si="3"/>
        <v>1950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27759.045555555556</v>
      </c>
      <c r="AP41" s="35">
        <f>SUM(AP12,AP18,AP24:AP37)</f>
        <v>851.60500000000002</v>
      </c>
      <c r="AQ41" s="35">
        <f t="shared" si="2"/>
        <v>28610.650555555556</v>
      </c>
    </row>
    <row r="42" spans="2:43" ht="50.25" customHeight="1" x14ac:dyDescent="0.55000000000000004">
      <c r="B42" s="22" t="s">
        <v>57</v>
      </c>
      <c r="C42" s="41"/>
      <c r="D42" s="41"/>
      <c r="E42" s="41"/>
      <c r="F42" s="29"/>
      <c r="G42" s="29">
        <v>17.600000000000001</v>
      </c>
      <c r="H42" s="29"/>
      <c r="I42" s="42"/>
      <c r="J42" s="29"/>
      <c r="K42" s="42"/>
      <c r="L42" s="29"/>
      <c r="M42" s="29"/>
      <c r="N42" s="29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23"/>
      <c r="AD42" s="43"/>
      <c r="AE42" s="29"/>
      <c r="AF42" s="43"/>
      <c r="AG42" s="29"/>
      <c r="AH42" s="43"/>
      <c r="AI42" s="43"/>
      <c r="AJ42" s="43"/>
      <c r="AK42" s="29"/>
      <c r="AL42" s="43"/>
      <c r="AM42" s="29"/>
      <c r="AN42" s="29"/>
      <c r="AO42" s="44"/>
      <c r="AP42" s="44"/>
      <c r="AQ42" s="45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59</v>
      </c>
      <c r="C44" s="4" t="s">
        <v>60</v>
      </c>
      <c r="D44" s="4"/>
      <c r="E44" s="4"/>
      <c r="F44" s="4"/>
      <c r="G44" s="19"/>
      <c r="H44" s="19"/>
      <c r="I44" s="19"/>
      <c r="J44" s="46"/>
      <c r="K44" s="19"/>
      <c r="L44" s="19"/>
      <c r="M44" s="47"/>
      <c r="N44" s="48"/>
      <c r="O44" s="48"/>
      <c r="P44" s="19"/>
      <c r="R44" s="19"/>
      <c r="S44" s="49"/>
      <c r="T44" s="19"/>
      <c r="U44" s="4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0" t="s">
        <v>68</v>
      </c>
      <c r="G45" s="4"/>
      <c r="H45" s="19"/>
      <c r="I45" s="48"/>
      <c r="J45" s="48"/>
      <c r="K45" s="48"/>
      <c r="L45" s="48"/>
      <c r="M45" s="51"/>
      <c r="N45" s="51"/>
      <c r="O45" s="48"/>
      <c r="P45" s="19"/>
      <c r="R45" s="19"/>
      <c r="S45" s="49"/>
      <c r="T45" s="19"/>
      <c r="U45" s="49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2" t="s">
        <v>62</v>
      </c>
      <c r="C46" s="3"/>
      <c r="I46" s="48"/>
      <c r="J46" s="48"/>
      <c r="K46" s="48"/>
      <c r="L46" s="48"/>
      <c r="M46" s="53"/>
      <c r="N46" s="54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5"/>
      <c r="AH46" s="16"/>
      <c r="AI46" s="16"/>
      <c r="AJ46" s="16"/>
      <c r="AK46" s="16"/>
      <c r="AL46" s="16"/>
      <c r="AM46" s="56" t="s">
        <v>65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2020-06-02T16:57:37Z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