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<sst xmlns="http://schemas.openxmlformats.org/spreadsheetml/2006/main" count="363" uniqueCount="69">
  <si>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</si>
  <si>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</si>
  <si>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</si>
  <si>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</si>
  <si>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</si>
  <si>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</si>
  <si>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</si>
  <si>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</si>
  <si>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</si>
  <si>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</si>
  <si>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</si>
  <si>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</si>
  <si>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</si>
  <si>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</si>
  <si>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</si>
  <si>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</si>
  <si>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</si>
  <si>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</si>
  <si>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</si>
  <si>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</si>
  <si>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</si>
  <si>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</si>
  <si>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</si>
  <si>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</si>
  <si>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</si>
  <si>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</si>
  <si>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</si>
  <si>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</si>
  <si>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</si>
  <si>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</si>
  <si>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</si>
  <si>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</si>
  <si>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</si>
  <si>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</si>
  <si>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</si>
  <si>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</si>
  <si>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</si>
  <si>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</si>
  <si>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</si>
  <si>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</si>
  <si>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</si>
  <si>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</si>
  <si>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</si>
  <si>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</si>
  <si>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</si>
  <si>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</si>
  <si>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</si>
  <si>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</si>
  <si>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</si>
  <si>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</si>
  <si>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</si>
  <si>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</si>
  <si>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</si>
  <si>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</si>
  <si>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</si>
  <si>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</si>
  <si>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</si>
  <si>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</si>
  <si>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</si>
  <si>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</si>
  <si>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</si>
  <si>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</si>
  <si>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</si>
  <si>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</si>
  <si>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</si>
  <si>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</si>
  <si>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</si>
  <si>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:01/07/2020</t>
  </si>
  <si>
    <t>Callao, 02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</si>
</sst>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8" zoomScale="23" zoomScaleNormal="23" workbookViewId="0">
      <selection activeCell="BC16" sqref="BC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518</v>
      </c>
      <c r="F12" s="23">
        <v>1823</v>
      </c>
      <c r="G12" s="23">
        <v>4838.22</v>
      </c>
      <c r="H12" s="23">
        <v>5132.4699999999993</v>
      </c>
      <c r="I12" s="23">
        <v>7573.49</v>
      </c>
      <c r="J12" s="23">
        <v>925.05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2990</v>
      </c>
      <c r="T12" s="23">
        <v>95</v>
      </c>
      <c r="U12" s="23">
        <v>840</v>
      </c>
      <c r="V12" s="23">
        <v>1250</v>
      </c>
      <c r="W12" s="23">
        <v>5940</v>
      </c>
      <c r="X12" s="23">
        <v>65</v>
      </c>
      <c r="Y12" s="23">
        <v>6380.085</v>
      </c>
      <c r="Z12" s="23">
        <v>51.53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29079.794999999998</v>
      </c>
      <c r="AP12" s="23">
        <f>SUMIF($C$11:$AN$11,"I.Mad",C12:AN12)</f>
        <v>9342.0500000000011</v>
      </c>
      <c r="AQ12" s="23">
        <f>SUM(AO12:AP12)</f>
        <v>38421.845000000001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2</v>
      </c>
      <c r="F13" s="23">
        <v>28</v>
      </c>
      <c r="G13" s="23">
        <v>19</v>
      </c>
      <c r="H13" s="23">
        <v>78</v>
      </c>
      <c r="I13" s="23">
        <v>20</v>
      </c>
      <c r="J13" s="23">
        <v>12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 t="s">
        <v>32</v>
      </c>
      <c r="R13" s="23" t="s">
        <v>32</v>
      </c>
      <c r="S13" s="23">
        <v>10</v>
      </c>
      <c r="T13" s="23">
        <v>1</v>
      </c>
      <c r="U13" s="23">
        <v>4</v>
      </c>
      <c r="V13" s="23">
        <v>13</v>
      </c>
      <c r="W13" s="23">
        <v>25</v>
      </c>
      <c r="X13" s="23">
        <v>1</v>
      </c>
      <c r="Y13" s="23">
        <v>36</v>
      </c>
      <c r="Z13" s="23">
        <v>1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116</v>
      </c>
      <c r="AP13" s="23">
        <f>SUMIF($C$11:$AN$11,"I.Mad",C13:AN13)</f>
        <v>134</v>
      </c>
      <c r="AQ13" s="23">
        <f>SUM(AO13:AP13)</f>
        <v>250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4</v>
      </c>
      <c r="F14" s="23">
        <v>13</v>
      </c>
      <c r="G14" s="23">
        <v>2</v>
      </c>
      <c r="H14" s="23">
        <v>1</v>
      </c>
      <c r="I14" s="23">
        <v>3</v>
      </c>
      <c r="J14" s="23">
        <v>12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 t="s">
        <v>32</v>
      </c>
      <c r="R14" s="23" t="s">
        <v>32</v>
      </c>
      <c r="S14" s="23">
        <v>3</v>
      </c>
      <c r="T14" s="23">
        <v>1</v>
      </c>
      <c r="U14" s="23">
        <v>3</v>
      </c>
      <c r="V14" s="23">
        <v>10</v>
      </c>
      <c r="W14" s="23">
        <v>24</v>
      </c>
      <c r="X14" s="23">
        <v>1</v>
      </c>
      <c r="Y14" s="23">
        <v>36</v>
      </c>
      <c r="Z14" s="23">
        <v>1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75</v>
      </c>
      <c r="AP14" s="23">
        <f>SUMIF($C$11:$AN$11,"I.Mad",C14:AN14)</f>
        <v>39</v>
      </c>
      <c r="AQ14" s="23">
        <f>SUM(AO14:AP14)</f>
        <v>114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1.8910913</v>
      </c>
      <c r="F15" s="23">
        <v>0.45739289999999999</v>
      </c>
      <c r="G15" s="23">
        <v>24.529862850663697</v>
      </c>
      <c r="H15" s="23">
        <v>1.1494252873563218</v>
      </c>
      <c r="I15" s="23">
        <v>16.482305057002669</v>
      </c>
      <c r="J15" s="23">
        <v>3.2861677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 t="s">
        <v>32</v>
      </c>
      <c r="R15" s="23" t="s">
        <v>32</v>
      </c>
      <c r="S15" s="23">
        <v>32.060973187114342</v>
      </c>
      <c r="T15" s="23">
        <v>59.090909090909101</v>
      </c>
      <c r="U15" s="23">
        <v>53.353827099999997</v>
      </c>
      <c r="V15" s="23">
        <v>55.496763299999998</v>
      </c>
      <c r="W15" s="23">
        <v>32.719855000000003</v>
      </c>
      <c r="X15" s="23">
        <v>47.058823500000003</v>
      </c>
      <c r="Y15" s="23">
        <v>30.310597099999999</v>
      </c>
      <c r="Z15" s="23">
        <v>20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12.5</v>
      </c>
      <c r="F16" s="29">
        <v>12.5</v>
      </c>
      <c r="G16" s="29">
        <v>13</v>
      </c>
      <c r="H16" s="29">
        <v>13</v>
      </c>
      <c r="I16" s="29">
        <v>13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 t="s">
        <v>32</v>
      </c>
      <c r="R16" s="29" t="s">
        <v>32</v>
      </c>
      <c r="S16" s="29">
        <v>12</v>
      </c>
      <c r="T16" s="23">
        <v>11.5</v>
      </c>
      <c r="U16" s="29">
        <v>11</v>
      </c>
      <c r="V16" s="29">
        <v>11</v>
      </c>
      <c r="W16" s="29">
        <v>12</v>
      </c>
      <c r="X16" s="23">
        <v>12</v>
      </c>
      <c r="Y16" s="29">
        <v>12</v>
      </c>
      <c r="Z16" s="29">
        <v>12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518</v>
      </c>
      <c r="F41" s="35">
        <f t="shared" si="3"/>
        <v>1823</v>
      </c>
      <c r="G41" s="35">
        <f t="shared" si="3"/>
        <v>4838.22</v>
      </c>
      <c r="H41" s="35">
        <f t="shared" si="3"/>
        <v>5132.4699999999993</v>
      </c>
      <c r="I41" s="35">
        <f t="shared" si="3"/>
        <v>7573.49</v>
      </c>
      <c r="J41" s="35">
        <f t="shared" si="3"/>
        <v>925.05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2990</v>
      </c>
      <c r="T41" s="35">
        <f t="shared" si="3"/>
        <v>95</v>
      </c>
      <c r="U41" s="35">
        <f t="shared" si="3"/>
        <v>840</v>
      </c>
      <c r="V41" s="35">
        <f t="shared" si="3"/>
        <v>1250</v>
      </c>
      <c r="W41" s="35">
        <f t="shared" si="3"/>
        <v>5940</v>
      </c>
      <c r="X41" s="35">
        <f t="shared" si="3"/>
        <v>65</v>
      </c>
      <c r="Y41" s="35">
        <f t="shared" si="3"/>
        <v>6380.085</v>
      </c>
      <c r="Z41" s="35">
        <f t="shared" si="3"/>
        <v>51.53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29079.794999999998</v>
      </c>
      <c r="AP41" s="35">
        <f>SUM(AP12,AP18,AP24:AP37)</f>
        <v>9342.0500000000011</v>
      </c>
      <c r="AQ41" s="35">
        <f t="shared" si="2"/>
        <v>38421.845000000001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2020-07-02T21:15:51Z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