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<sst xmlns="http://schemas.openxmlformats.org/spreadsheetml/2006/main" count="363" uniqueCount="69">
  <si>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</si>
  <si>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</si>
  <si>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</si>
  <si>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</si>
  <si>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</si>
  <si>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</si>
  <si>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</si>
  <si>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</si>
  <si>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</si>
  <si>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</si>
  <si>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</si>
  <si>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</si>
  <si>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</si>
  <si>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</si>
  <si>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</si>
  <si>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</si>
  <si>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</si>
  <si>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</si>
  <si>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</si>
  <si>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</si>
  <si>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</si>
  <si>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</si>
  <si>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</si>
  <si>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</si>
  <si>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</si>
  <si>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</si>
  <si>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</si>
  <si>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</si>
  <si>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</si>
  <si>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</si>
  <si>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</si>
  <si>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</si>
  <si>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</si>
  <si>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</si>
  <si>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</si>
  <si>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</si>
  <si>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</si>
  <si>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</si>
  <si>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</si>
  <si>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</si>
  <si>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</si>
  <si>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</si>
  <si>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</si>
  <si>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</si>
  <si>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</si>
  <si>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</si>
  <si>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</si>
  <si>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</si>
  <si>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</si>
  <si>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</si>
  <si>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</si>
  <si>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</si>
  <si>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</si>
  <si>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</si>
  <si>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</si>
  <si>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</si>
  <si>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</si>
  <si>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</si>
  <si>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</si>
  <si>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</si>
  <si>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</si>
  <si>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</si>
  <si>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</si>
  <si>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</si>
  <si>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</si>
  <si>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</si>
  <si>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</si>
  <si>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:02/07/2020</t>
  </si>
  <si>
    <t>Callao, 03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</si>
</sst>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C5" zoomScale="23" zoomScaleNormal="23" workbookViewId="0">
      <selection activeCell="L21" sqref="L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942.66</v>
      </c>
      <c r="F12" s="23">
        <v>1505.81</v>
      </c>
      <c r="G12" s="23">
        <v>4034.4250000000002</v>
      </c>
      <c r="H12" s="23">
        <v>5659.6100000000006</v>
      </c>
      <c r="I12" s="23">
        <v>5183.7700000000004</v>
      </c>
      <c r="J12" s="23">
        <v>2101.12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1120</v>
      </c>
      <c r="R12" s="23">
        <v>0</v>
      </c>
      <c r="S12" s="23">
        <v>1490</v>
      </c>
      <c r="T12" s="23">
        <v>0</v>
      </c>
      <c r="U12" s="23">
        <v>830</v>
      </c>
      <c r="V12" s="23">
        <v>0</v>
      </c>
      <c r="W12" s="23">
        <v>4100</v>
      </c>
      <c r="X12" s="23">
        <v>100.51</v>
      </c>
      <c r="Y12" s="23">
        <v>10026.26</v>
      </c>
      <c r="Z12" s="23">
        <v>256.64999999999998</v>
      </c>
      <c r="AA12" s="23">
        <v>2200.0000000000005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29927.114999999998</v>
      </c>
      <c r="AP12" s="23">
        <f>SUMIF($C$11:$AN$11,"I.Mad",C12:AN12)</f>
        <v>9623.7000000000007</v>
      </c>
      <c r="AQ12" s="23">
        <f>SUM(AO12:AP12)</f>
        <v>39550.815000000002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5</v>
      </c>
      <c r="F13" s="23">
        <v>20</v>
      </c>
      <c r="G13" s="23">
        <v>14</v>
      </c>
      <c r="H13" s="23">
        <v>85</v>
      </c>
      <c r="I13" s="23">
        <v>19</v>
      </c>
      <c r="J13" s="23">
        <v>28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7</v>
      </c>
      <c r="R13" s="23" t="s">
        <v>32</v>
      </c>
      <c r="S13" s="23">
        <v>6</v>
      </c>
      <c r="T13" s="23" t="s">
        <v>32</v>
      </c>
      <c r="U13" s="23">
        <v>4</v>
      </c>
      <c r="V13" s="23" t="s">
        <v>32</v>
      </c>
      <c r="W13" s="23">
        <v>19</v>
      </c>
      <c r="X13" s="23">
        <v>1</v>
      </c>
      <c r="Y13" s="23">
        <v>47</v>
      </c>
      <c r="Z13" s="23">
        <v>3</v>
      </c>
      <c r="AA13" s="23">
        <v>7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128</v>
      </c>
      <c r="AP13" s="23">
        <f>SUMIF($C$11:$AN$11,"I.Mad",C13:AN13)</f>
        <v>137</v>
      </c>
      <c r="AQ13" s="23">
        <f>SUM(AO13:AP13)</f>
        <v>265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2</v>
      </c>
      <c r="F14" s="23">
        <v>3</v>
      </c>
      <c r="G14" s="23">
        <v>10</v>
      </c>
      <c r="H14" s="23">
        <v>3</v>
      </c>
      <c r="I14" s="23">
        <v>2</v>
      </c>
      <c r="J14" s="23">
        <v>13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3</v>
      </c>
      <c r="R14" s="23" t="s">
        <v>32</v>
      </c>
      <c r="S14" s="23">
        <v>2</v>
      </c>
      <c r="T14" s="23" t="s">
        <v>32</v>
      </c>
      <c r="U14" s="23">
        <v>2</v>
      </c>
      <c r="V14" s="23" t="s">
        <v>32</v>
      </c>
      <c r="W14" s="23">
        <v>5</v>
      </c>
      <c r="X14" s="23">
        <v>1</v>
      </c>
      <c r="Y14" s="23">
        <v>19</v>
      </c>
      <c r="Z14" s="23">
        <v>1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46</v>
      </c>
      <c r="AP14" s="23">
        <f>SUMIF($C$11:$AN$11,"I.Mad",C14:AN14)</f>
        <v>21</v>
      </c>
      <c r="AQ14" s="23">
        <f>SUM(AO14:AP14)</f>
        <v>67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4.0319722999999996</v>
      </c>
      <c r="F15" s="23">
        <v>8.8165092999999999</v>
      </c>
      <c r="G15" s="23">
        <v>2</v>
      </c>
      <c r="H15" s="23">
        <v>1.5481865954967391</v>
      </c>
      <c r="I15" s="23">
        <v>38.737881968458836</v>
      </c>
      <c r="J15" s="23">
        <v>1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20.591792691753735</v>
      </c>
      <c r="R15" s="23" t="s">
        <v>32</v>
      </c>
      <c r="S15" s="23">
        <v>5.4687675569772409</v>
      </c>
      <c r="T15" s="23" t="s">
        <v>32</v>
      </c>
      <c r="U15" s="23">
        <v>16.397756731840101</v>
      </c>
      <c r="V15" s="23" t="s">
        <v>32</v>
      </c>
      <c r="W15" s="23">
        <v>10.438692145802802</v>
      </c>
      <c r="X15" s="23">
        <v>10.8108108</v>
      </c>
      <c r="Y15" s="23">
        <v>21.7874707</v>
      </c>
      <c r="Z15" s="23">
        <v>13.6612022</v>
      </c>
      <c r="AA15" s="23">
        <v>33.519553072625698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12.5</v>
      </c>
      <c r="F16" s="29">
        <v>12</v>
      </c>
      <c r="G16" s="29">
        <v>13</v>
      </c>
      <c r="H16" s="29">
        <v>13.5</v>
      </c>
      <c r="I16" s="29">
        <v>12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12.5</v>
      </c>
      <c r="R16" s="29" t="s">
        <v>32</v>
      </c>
      <c r="S16" s="29">
        <v>13</v>
      </c>
      <c r="T16" s="29" t="s">
        <v>32</v>
      </c>
      <c r="U16" s="29">
        <v>13</v>
      </c>
      <c r="V16" s="29" t="s">
        <v>32</v>
      </c>
      <c r="W16" s="29">
        <v>13</v>
      </c>
      <c r="X16" s="23">
        <v>12</v>
      </c>
      <c r="Y16" s="29">
        <v>13</v>
      </c>
      <c r="Z16" s="29">
        <v>13</v>
      </c>
      <c r="AA16" s="29">
        <v>12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7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942.66</v>
      </c>
      <c r="F41" s="35">
        <f t="shared" si="3"/>
        <v>1505.81</v>
      </c>
      <c r="G41" s="35">
        <f t="shared" si="3"/>
        <v>4034.4250000000002</v>
      </c>
      <c r="H41" s="35">
        <f t="shared" si="3"/>
        <v>5659.6100000000006</v>
      </c>
      <c r="I41" s="35">
        <f t="shared" si="3"/>
        <v>5183.7700000000004</v>
      </c>
      <c r="J41" s="35">
        <f t="shared" si="3"/>
        <v>2101.12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1120</v>
      </c>
      <c r="R41" s="35">
        <f t="shared" si="3"/>
        <v>0</v>
      </c>
      <c r="S41" s="35">
        <f t="shared" si="3"/>
        <v>1490</v>
      </c>
      <c r="T41" s="35">
        <f t="shared" si="3"/>
        <v>0</v>
      </c>
      <c r="U41" s="35">
        <f t="shared" si="3"/>
        <v>830</v>
      </c>
      <c r="V41" s="35">
        <f t="shared" si="3"/>
        <v>0</v>
      </c>
      <c r="W41" s="35">
        <f t="shared" si="3"/>
        <v>4100</v>
      </c>
      <c r="X41" s="35">
        <f t="shared" si="3"/>
        <v>100.51</v>
      </c>
      <c r="Y41" s="35">
        <f t="shared" si="3"/>
        <v>10026.26</v>
      </c>
      <c r="Z41" s="35">
        <f t="shared" si="3"/>
        <v>256.64999999999998</v>
      </c>
      <c r="AA41" s="35">
        <f t="shared" si="3"/>
        <v>2200.0000000000005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29927.114999999998</v>
      </c>
      <c r="AP41" s="35">
        <f>SUM(AP12,AP18,AP24:AP37)</f>
        <v>9623.7000000000007</v>
      </c>
      <c r="AQ41" s="35">
        <f t="shared" si="2"/>
        <v>39550.815000000002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16.3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2020-07-06T05:26:01Z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