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<sst xmlns="http://schemas.openxmlformats.org/spreadsheetml/2006/main" count="373" uniqueCount="69">
  <si>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</si>
  <si>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</si>
  <si>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</si>
  <si>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</si>
  <si>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</si>
  <si>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</si>
  <si>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</si>
  <si>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</si>
  <si>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</si>
  <si>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</si>
  <si>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</si>
  <si>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</si>
  <si>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</si>
  <si>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</si>
  <si>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</si>
  <si>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</si>
  <si>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</si>
  <si>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</si>
  <si>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</si>
  <si>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</si>
  <si>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</si>
  <si>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</si>
  <si>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</si>
  <si>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</si>
  <si>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</si>
  <si>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</si>
  <si>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</si>
  <si>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</si>
  <si>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</si>
  <si>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</si>
  <si>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</si>
  <si>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</si>
  <si>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</si>
  <si>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</si>
  <si>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</si>
  <si>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</si>
  <si>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</si>
  <si>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</si>
  <si>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</si>
  <si>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</si>
  <si>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</si>
  <si>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</si>
  <si>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</si>
  <si>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</si>
  <si>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</si>
  <si>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</si>
  <si>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</si>
  <si>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</si>
  <si>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</si>
  <si>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</si>
  <si>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</si>
  <si>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</si>
  <si>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</si>
  <si>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</si>
  <si>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</si>
  <si>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</si>
  <si>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</si>
  <si>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</si>
  <si>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</si>
  <si>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</si>
  <si>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</si>
  <si>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</si>
  <si>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</si>
  <si>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</si>
  <si>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</si>
  <si>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</si>
  <si>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</si>
  <si>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02/12/2020</t>
  </si>
  <si>
    <t>Callao,03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</si>
</sst>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H1" zoomScale="23" zoomScaleNormal="23" workbookViewId="0">
      <selection activeCell="AK7" sqref="AK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267</v>
      </c>
      <c r="G12" s="23">
        <v>7576.1750000000011</v>
      </c>
      <c r="H12" s="23">
        <v>2889.4799999999996</v>
      </c>
      <c r="I12" s="23">
        <v>10903.87</v>
      </c>
      <c r="J12" s="23">
        <v>8533.9500000000007</v>
      </c>
      <c r="K12" s="23">
        <v>908.55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930</v>
      </c>
      <c r="R12" s="23">
        <v>0</v>
      </c>
      <c r="S12" s="23">
        <v>1480</v>
      </c>
      <c r="T12" s="23">
        <v>0</v>
      </c>
      <c r="U12" s="23">
        <v>0</v>
      </c>
      <c r="V12" s="23">
        <v>320</v>
      </c>
      <c r="W12" s="23">
        <v>40</v>
      </c>
      <c r="X12" s="23">
        <v>0</v>
      </c>
      <c r="Y12" s="23">
        <v>0</v>
      </c>
      <c r="Z12" s="23">
        <v>0</v>
      </c>
      <c r="AA12" s="23">
        <v>209.94184615384617</v>
      </c>
      <c r="AB12" s="23">
        <v>0</v>
      </c>
      <c r="AC12" s="23">
        <v>196.69499999999999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21336.681846153846</v>
      </c>
      <c r="AP12" s="23">
        <f>SUMIF($C$11:$AN$11,"I.Mad",C12:AN12)</f>
        <v>12918.98</v>
      </c>
      <c r="AQ12" s="23">
        <f>SUM(AO12:AP12)</f>
        <v>34255.661846153846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31</v>
      </c>
      <c r="G13" s="23">
        <v>58</v>
      </c>
      <c r="H13" s="23">
        <v>64</v>
      </c>
      <c r="I13" s="23">
        <v>111</v>
      </c>
      <c r="J13" s="23">
        <v>143</v>
      </c>
      <c r="K13" s="23">
        <v>10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5</v>
      </c>
      <c r="R13" s="23" t="s">
        <v>31</v>
      </c>
      <c r="S13" s="23">
        <v>6</v>
      </c>
      <c r="T13" s="23" t="s">
        <v>31</v>
      </c>
      <c r="U13" s="23" t="s">
        <v>31</v>
      </c>
      <c r="V13" s="23">
        <v>10</v>
      </c>
      <c r="W13" s="23">
        <v>2</v>
      </c>
      <c r="X13" s="23" t="s">
        <v>31</v>
      </c>
      <c r="Y13" s="23" t="s">
        <v>31</v>
      </c>
      <c r="Z13" s="23" t="s">
        <v>31</v>
      </c>
      <c r="AA13" s="23">
        <v>6</v>
      </c>
      <c r="AB13" s="23" t="s">
        <v>31</v>
      </c>
      <c r="AC13" s="23">
        <v>5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193</v>
      </c>
      <c r="AP13" s="23">
        <f>SUMIF($C$11:$AN$11,"I.Mad",C13:AN13)</f>
        <v>258</v>
      </c>
      <c r="AQ13" s="23">
        <f>SUM(AO13:AP13)</f>
        <v>451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9</v>
      </c>
      <c r="H14" s="23">
        <v>9</v>
      </c>
      <c r="I14" s="23">
        <v>9</v>
      </c>
      <c r="J14" s="23">
        <v>22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4</v>
      </c>
      <c r="R14" s="23" t="s">
        <v>31</v>
      </c>
      <c r="S14" s="23">
        <v>5</v>
      </c>
      <c r="T14" s="23" t="s">
        <v>31</v>
      </c>
      <c r="U14" s="23" t="s">
        <v>31</v>
      </c>
      <c r="V14" s="23">
        <v>8</v>
      </c>
      <c r="W14" s="23">
        <v>2</v>
      </c>
      <c r="X14" s="23" t="s">
        <v>31</v>
      </c>
      <c r="Y14" s="23" t="s">
        <v>31</v>
      </c>
      <c r="Z14" s="23" t="s">
        <v>31</v>
      </c>
      <c r="AA14" s="23">
        <v>3</v>
      </c>
      <c r="AB14" s="23" t="s">
        <v>31</v>
      </c>
      <c r="AC14" s="23">
        <v>3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35</v>
      </c>
      <c r="AP14" s="23">
        <f>SUMIF($C$11:$AN$11,"I.Mad",C14:AN14)</f>
        <v>42</v>
      </c>
      <c r="AQ14" s="23">
        <f>SUM(AO14:AP14)</f>
        <v>77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0.3132992265071376</v>
      </c>
      <c r="H15" s="23">
        <v>0.23079042418457482</v>
      </c>
      <c r="I15" s="23">
        <v>19.600000000000001</v>
      </c>
      <c r="J15" s="23">
        <v>1.2597600109205291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1.3016691764245962</v>
      </c>
      <c r="R15" s="23" t="s">
        <v>31</v>
      </c>
      <c r="S15" s="23">
        <v>5.4998465308236826</v>
      </c>
      <c r="T15" s="23" t="s">
        <v>31</v>
      </c>
      <c r="U15" s="23" t="s">
        <v>31</v>
      </c>
      <c r="V15" s="23">
        <v>5.8355350330047857</v>
      </c>
      <c r="W15" s="23">
        <v>12.965042518757022</v>
      </c>
      <c r="X15" s="23" t="s">
        <v>31</v>
      </c>
      <c r="Y15" s="23" t="s">
        <v>31</v>
      </c>
      <c r="Z15" s="23" t="s">
        <v>31</v>
      </c>
      <c r="AA15" s="23">
        <v>8.2467555589265302</v>
      </c>
      <c r="AB15" s="23" t="s">
        <v>31</v>
      </c>
      <c r="AC15" s="23">
        <v>0.70356857865830136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14.5</v>
      </c>
      <c r="H16" s="29">
        <v>14.5</v>
      </c>
      <c r="I16" s="29">
        <v>14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13</v>
      </c>
      <c r="R16" s="29" t="s">
        <v>31</v>
      </c>
      <c r="S16" s="29">
        <v>13</v>
      </c>
      <c r="T16" s="29" t="s">
        <v>31</v>
      </c>
      <c r="U16" s="29" t="s">
        <v>31</v>
      </c>
      <c r="V16" s="29">
        <v>13.5</v>
      </c>
      <c r="W16" s="29">
        <v>13</v>
      </c>
      <c r="X16" s="29" t="s">
        <v>31</v>
      </c>
      <c r="Y16" s="29" t="s">
        <v>31</v>
      </c>
      <c r="Z16" s="29" t="s">
        <v>31</v>
      </c>
      <c r="AA16" s="29">
        <v>12.5</v>
      </c>
      <c r="AB16" s="29" t="s">
        <v>31</v>
      </c>
      <c r="AC16" s="29">
        <v>13.5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>
        <v>1.375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1.375</v>
      </c>
      <c r="AP25" s="23">
        <f t="shared" si="1"/>
        <v>0</v>
      </c>
      <c r="AQ25" s="35">
        <f t="shared" si="2"/>
        <v>1.375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23">
        <v>1.905</v>
      </c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1.905</v>
      </c>
      <c r="AP26" s="23">
        <f t="shared" si="1"/>
        <v>0</v>
      </c>
      <c r="AQ26" s="35">
        <f t="shared" si="2"/>
        <v>1.905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267</v>
      </c>
      <c r="G41" s="35">
        <f t="shared" si="3"/>
        <v>7576.1750000000011</v>
      </c>
      <c r="H41" s="35">
        <f t="shared" si="3"/>
        <v>2889.4799999999996</v>
      </c>
      <c r="I41" s="35">
        <f t="shared" si="3"/>
        <v>10903.87</v>
      </c>
      <c r="J41" s="35">
        <f t="shared" si="3"/>
        <v>8533.9500000000007</v>
      </c>
      <c r="K41" s="35">
        <f t="shared" si="3"/>
        <v>908.55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930</v>
      </c>
      <c r="R41" s="35">
        <f t="shared" si="3"/>
        <v>0</v>
      </c>
      <c r="S41" s="35">
        <f t="shared" si="3"/>
        <v>1480</v>
      </c>
      <c r="T41" s="35">
        <f t="shared" si="3"/>
        <v>0</v>
      </c>
      <c r="U41" s="35">
        <f t="shared" si="3"/>
        <v>0</v>
      </c>
      <c r="V41" s="35">
        <f t="shared" si="3"/>
        <v>320</v>
      </c>
      <c r="W41" s="35">
        <f t="shared" si="3"/>
        <v>40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209.94184615384617</v>
      </c>
      <c r="AB41" s="35">
        <f t="shared" si="3"/>
        <v>0</v>
      </c>
      <c r="AC41" s="35">
        <f t="shared" si="3"/>
        <v>199.97499999999999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21339.961846153845</v>
      </c>
      <c r="AP41" s="35">
        <f>SUM(AP12,AP18,AP24:AP37)</f>
        <v>12918.98</v>
      </c>
      <c r="AQ41" s="35">
        <f t="shared" si="2"/>
        <v>34258.941846153844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29">
        <v>19.600000000000001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2020-12-03T19:36:59Z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