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Q33" i="1" s="1"/>
  <c r="AQ32" i="1"/>
  <c r="AP32" i="1"/>
  <c r="AO32" i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Q26" i="1" s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O41" i="1" s="1"/>
  <c r="AP41" i="1" l="1"/>
  <c r="AQ41" i="1" s="1"/>
  <c r="AQ20" i="1"/>
  <c r="AQ14" i="1"/>
  <c r="AQ27" i="1"/>
  <c r="AQ31" i="1"/>
  <c r="AQ35" i="1"/>
  <c r="AQ25" i="1"/>
  <c r="AQ13" i="1"/>
  <c r="AQ12" i="1"/>
</calcChain>
</file>

<file path=xl/sharedStrings.xml><?xml version="1.0" encoding="utf-8"?>
<sst xmlns="http://schemas.openxmlformats.org/spreadsheetml/2006/main" count="407" uniqueCount="70">
  <si>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</si>
  <si>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</si>
  <si>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</si>
  <si>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</si>
  <si>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</si>
  <si>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</si>
  <si>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</si>
  <si>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</si>
  <si>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</si>
  <si>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</si>
  <si>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</si>
  <si>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</si>
  <si>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</si>
  <si>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</si>
  <si>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</si>
  <si>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</si>
  <si>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</si>
  <si>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</si>
  <si>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</si>
  <si>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</si>
  <si>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</si>
  <si>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</si>
  <si>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</si>
  <si>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</si>
  <si>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</si>
  <si>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</si>
  <si>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</si>
  <si>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</si>
  <si>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</si>
  <si>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</si>
  <si>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</si>
  <si>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</si>
  <si>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</si>
  <si>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</si>
  <si>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</si>
  <si>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</si>
  <si>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</si>
  <si>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</si>
  <si>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</si>
  <si>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</si>
  <si>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</si>
  <si>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</si>
  <si>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</si>
  <si>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</si>
  <si>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</si>
  <si>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</si>
  <si>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</si>
  <si>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</si>
  <si>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</si>
  <si>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</si>
  <si>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</si>
  <si>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</si>
  <si>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</si>
  <si>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</si>
  <si>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</si>
  <si>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</si>
  <si>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</si>
  <si>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</si>
  <si>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</si>
  <si>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</si>
  <si>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</si>
  <si>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</si>
  <si>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</si>
  <si>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</si>
  <si>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</si>
  <si>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</si>
  <si>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10.0 y 13.5</t>
  </si>
  <si>
    <t>GCQ/due</t>
  </si>
  <si>
    <t xml:space="preserve">        Fecha  : 03/01/2020</t>
  </si>
  <si>
    <t>Callao, 06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</si>
</sst>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4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3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166" fontId="23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N1" zoomScale="23" zoomScaleNormal="23" workbookViewId="0">
      <selection activeCell="AA27" sqref="AA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34.425781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7" t="s">
        <v>10</v>
      </c>
      <c r="D10" s="77"/>
      <c r="E10" s="77" t="s">
        <v>11</v>
      </c>
      <c r="F10" s="77"/>
      <c r="G10" s="77" t="s">
        <v>12</v>
      </c>
      <c r="H10" s="77"/>
      <c r="I10" s="77" t="s">
        <v>13</v>
      </c>
      <c r="J10" s="77"/>
      <c r="K10" s="77" t="s">
        <v>14</v>
      </c>
      <c r="L10" s="77"/>
      <c r="M10" s="77" t="s">
        <v>15</v>
      </c>
      <c r="N10" s="77"/>
      <c r="O10" s="77" t="s">
        <v>16</v>
      </c>
      <c r="P10" s="77"/>
      <c r="Q10" s="77" t="s">
        <v>17</v>
      </c>
      <c r="R10" s="77"/>
      <c r="S10" s="77" t="s">
        <v>18</v>
      </c>
      <c r="T10" s="77"/>
      <c r="U10" s="77" t="s">
        <v>19</v>
      </c>
      <c r="V10" s="77"/>
      <c r="W10" s="77" t="s">
        <v>20</v>
      </c>
      <c r="X10" s="77"/>
      <c r="Y10" s="77" t="s">
        <v>21</v>
      </c>
      <c r="Z10" s="77"/>
      <c r="AA10" s="77" t="s">
        <v>22</v>
      </c>
      <c r="AB10" s="77"/>
      <c r="AC10" s="77" t="s">
        <v>23</v>
      </c>
      <c r="AD10" s="77"/>
      <c r="AE10" s="77" t="s">
        <v>24</v>
      </c>
      <c r="AF10" s="77"/>
      <c r="AG10" s="77" t="s">
        <v>25</v>
      </c>
      <c r="AH10" s="77"/>
      <c r="AI10" s="77" t="s">
        <v>26</v>
      </c>
      <c r="AJ10" s="77"/>
      <c r="AK10" s="77" t="s">
        <v>27</v>
      </c>
      <c r="AL10" s="77"/>
      <c r="AM10" s="77" t="s">
        <v>28</v>
      </c>
      <c r="AN10" s="77"/>
      <c r="AO10" s="78" t="s">
        <v>29</v>
      </c>
      <c r="AP10" s="78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398</v>
      </c>
      <c r="G12" s="34">
        <v>299.16999999999996</v>
      </c>
      <c r="H12" s="34">
        <v>378.48999999999995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299.16999999999996</v>
      </c>
      <c r="AP12" s="34">
        <f>SUMIF($C$11:$AN$11,"I.Mad",C12:AN12)</f>
        <v>776.49</v>
      </c>
      <c r="AQ12" s="34">
        <f>SUM(AO12:AP12)</f>
        <v>1075.6599999999999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33</v>
      </c>
      <c r="G13" s="34">
        <v>4</v>
      </c>
      <c r="H13" s="34">
        <v>12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4</v>
      </c>
      <c r="AP13" s="34">
        <f>SUMIF($C$11:$AN$11,"I.Mad",C13:AN13)</f>
        <v>45</v>
      </c>
      <c r="AQ13" s="34">
        <f>SUM(AO13:AP13)</f>
        <v>49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9</v>
      </c>
      <c r="G14" s="34">
        <v>4</v>
      </c>
      <c r="H14" s="34">
        <v>6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4</v>
      </c>
      <c r="AP14" s="34">
        <f>SUMIF($C$11:$AN$11,"I.Mad",C14:AN14)</f>
        <v>15</v>
      </c>
      <c r="AQ14" s="34">
        <f>SUM(AO14:AP14)</f>
        <v>19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</v>
      </c>
      <c r="G15" s="34">
        <v>62.499528164416098</v>
      </c>
      <c r="H15" s="34">
        <v>87.224514099153296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34">
        <v>15</v>
      </c>
      <c r="G16" s="72" t="s">
        <v>66</v>
      </c>
      <c r="H16" s="72">
        <v>10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398</v>
      </c>
      <c r="G41" s="47">
        <f t="shared" si="3"/>
        <v>299.16999999999996</v>
      </c>
      <c r="H41" s="47">
        <f t="shared" si="3"/>
        <v>378.48999999999995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299.16999999999996</v>
      </c>
      <c r="AP41" s="47">
        <f>SUM(AP12,AP18,AP24:AP37)</f>
        <v>776.49</v>
      </c>
      <c r="AQ41" s="47">
        <f t="shared" si="2"/>
        <v>1075.6599999999999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19.399999999999999</v>
      </c>
      <c r="H42" s="40"/>
      <c r="I42" s="55"/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69</v>
      </c>
      <c r="AN46" s="19"/>
    </row>
    <row r="47" spans="2:43" ht="45" x14ac:dyDescent="0.6">
      <c r="B47" s="69" t="s">
        <v>67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2020-01-07T14:16:24Z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