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P12" i="1"/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Q39" i="1" s="1"/>
  <c r="AP38" i="1"/>
  <c r="AO38" i="1"/>
  <c r="AP37" i="1"/>
  <c r="AO37" i="1"/>
  <c r="AP36" i="1"/>
  <c r="AO36" i="1"/>
  <c r="AP35" i="1"/>
  <c r="AO35" i="1"/>
  <c r="AQ35" i="1" s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Q27" i="1" s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Q31" i="1" l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2" i="1"/>
  <c r="AQ14" i="1"/>
  <c r="AO41" i="1"/>
  <c r="AQ41" i="1" l="1"/>
</calcChain>
</file>

<file path=xl/sharedStrings.xml><?xml version="1.0" encoding="utf-8"?>
<sst xmlns="http://schemas.openxmlformats.org/spreadsheetml/2006/main" count="367" uniqueCount="69">
  <si>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</si>
  <si>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</si>
  <si>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</si>
  <si>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</si>
  <si>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</si>
  <si>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</si>
  <si>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</si>
  <si>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</si>
  <si>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</si>
  <si>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</si>
  <si>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</si>
  <si>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</si>
  <si>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</si>
  <si>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</si>
  <si>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</si>
  <si>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</si>
  <si>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</si>
  <si>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</si>
  <si>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</si>
  <si>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</si>
  <si>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</si>
  <si>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</si>
  <si>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</si>
  <si>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</si>
  <si>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</si>
  <si>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</si>
  <si>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</si>
  <si>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</si>
  <si>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</si>
  <si>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</si>
  <si>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</si>
  <si>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</si>
  <si>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</si>
  <si>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</si>
  <si>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</si>
  <si>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</si>
  <si>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</si>
  <si>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</si>
  <si>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</si>
  <si>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</si>
  <si>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</si>
  <si>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</si>
  <si>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</si>
  <si>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</si>
  <si>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</si>
  <si>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</si>
  <si>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</si>
  <si>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</si>
  <si>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</si>
  <si>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</si>
  <si>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</si>
  <si>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</si>
  <si>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</si>
  <si>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</si>
  <si>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</si>
  <si>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</si>
  <si>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</si>
  <si>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</si>
  <si>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</si>
  <si>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</si>
  <si>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</si>
  <si>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</si>
  <si>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</si>
  <si>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</si>
  <si>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>FUENTE: IMARPE y * MINISTERIO DE LA PRODUCCIÓN (Dirección de Supervisión y Fiscalización)</t>
  </si>
  <si>
    <t>Callao</t>
  </si>
  <si>
    <t xml:space="preserve"> Chimbote</t>
  </si>
  <si>
    <t>Callao, 04 de junio del 2020</t>
  </si>
  <si>
    <t xml:space="preserve">        Fecha  :03/06/2020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</si>
</sst>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88">
    <xf numFmtId="0" fontId="0" fillId="0" borderId="0"/>
    <xf numFmtId="0" fontId="8" fillId="0" borderId="0"/>
    <xf numFmtId="0" fontId="27" fillId="0" borderId="0"/>
    <xf numFmtId="0" fontId="28" fillId="0" borderId="0"/>
    <xf numFmtId="167" fontId="28" fillId="0" borderId="0" applyFont="0" applyFill="0" applyBorder="0" applyAlignment="0" applyProtection="0"/>
    <xf numFmtId="0" fontId="5" fillId="0" borderId="0"/>
    <xf numFmtId="0" fontId="4" fillId="0" borderId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5" fillId="6" borderId="0" applyNumberFormat="0" applyBorder="0" applyAlignment="0" applyProtection="0"/>
    <xf numFmtId="0" fontId="36" fillId="7" borderId="14" applyNumberFormat="0" applyAlignment="0" applyProtection="0"/>
    <xf numFmtId="0" fontId="37" fillId="8" borderId="15" applyNumberFormat="0" applyAlignment="0" applyProtection="0"/>
    <xf numFmtId="0" fontId="38" fillId="8" borderId="14" applyNumberFormat="0" applyAlignment="0" applyProtection="0"/>
    <xf numFmtId="0" fontId="39" fillId="0" borderId="16" applyNumberFormat="0" applyFill="0" applyAlignment="0" applyProtection="0"/>
    <xf numFmtId="0" fontId="40" fillId="9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3" fillId="34" borderId="0" applyNumberFormat="0" applyBorder="0" applyAlignment="0" applyProtection="0"/>
    <xf numFmtId="0" fontId="3" fillId="0" borderId="0"/>
    <xf numFmtId="0" fontId="45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 applyFont="0" applyBorder="0" applyAlignment="0"/>
    <xf numFmtId="0" fontId="27" fillId="0" borderId="0"/>
    <xf numFmtId="0" fontId="3" fillId="0" borderId="0"/>
    <xf numFmtId="0" fontId="27" fillId="0" borderId="0"/>
    <xf numFmtId="0" fontId="3" fillId="10" borderId="18" applyNumberFormat="0" applyFont="0" applyAlignment="0" applyProtection="0"/>
    <xf numFmtId="0" fontId="29" fillId="0" borderId="0" applyNumberFormat="0" applyFill="0" applyBorder="0" applyAlignment="0" applyProtection="0"/>
    <xf numFmtId="0" fontId="27" fillId="0" borderId="0"/>
    <xf numFmtId="0" fontId="3" fillId="10" borderId="18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2" fillId="10" borderId="18" applyNumberFormat="0" applyFont="0" applyAlignment="0" applyProtection="0"/>
    <xf numFmtId="0" fontId="1" fillId="0" borderId="0"/>
  </cellStyleXfs>
  <cellXfs count="76">
    <xf numFmtId="0" fontId="0" fillId="0" borderId="0" xfId="0"/>
    <xf numFmtId="0" fontId="6" fillId="0" borderId="0" xfId="0" applyFont="1"/>
    <xf numFmtId="0" fontId="7" fillId="0" borderId="0" xfId="1" applyFont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20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9" fontId="15" fillId="0" borderId="0" xfId="0" applyNumberFormat="1" applyFont="1"/>
    <xf numFmtId="1" fontId="17" fillId="0" borderId="0" xfId="0" applyNumberFormat="1" applyFont="1"/>
    <xf numFmtId="22" fontId="15" fillId="0" borderId="0" xfId="0" applyNumberFormat="1" applyFont="1"/>
    <xf numFmtId="0" fontId="18" fillId="0" borderId="0" xfId="0" applyFont="1"/>
    <xf numFmtId="0" fontId="10" fillId="0" borderId="0" xfId="0" applyFont="1" applyBorder="1"/>
    <xf numFmtId="0" fontId="16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7" fillId="0" borderId="4" xfId="0" applyFont="1" applyBorder="1"/>
    <xf numFmtId="1" fontId="19" fillId="0" borderId="0" xfId="0" applyNumberFormat="1" applyFont="1" applyBorder="1" applyAlignment="1">
      <alignment horizontal="center"/>
    </xf>
    <xf numFmtId="0" fontId="17" fillId="0" borderId="4" xfId="0" applyFont="1" applyBorder="1" applyAlignment="1">
      <alignment horizontal="left"/>
    </xf>
    <xf numFmtId="1" fontId="19" fillId="0" borderId="2" xfId="0" applyNumberFormat="1" applyFont="1" applyBorder="1" applyAlignment="1">
      <alignment horizontal="center"/>
    </xf>
    <xf numFmtId="1" fontId="6" fillId="0" borderId="0" xfId="0" applyNumberFormat="1" applyFont="1"/>
    <xf numFmtId="0" fontId="6" fillId="0" borderId="0" xfId="0" applyFont="1" applyBorder="1"/>
    <xf numFmtId="0" fontId="17" fillId="0" borderId="2" xfId="0" applyFont="1" applyBorder="1" applyAlignment="1">
      <alignment horizontal="left"/>
    </xf>
    <xf numFmtId="165" fontId="6" fillId="0" borderId="0" xfId="0" applyNumberFormat="1" applyFont="1"/>
    <xf numFmtId="0" fontId="20" fillId="2" borderId="2" xfId="0" applyFont="1" applyFill="1" applyBorder="1" applyAlignment="1">
      <alignment horizontal="center"/>
    </xf>
    <xf numFmtId="166" fontId="19" fillId="0" borderId="2" xfId="0" applyNumberFormat="1" applyFont="1" applyBorder="1" applyAlignment="1">
      <alignment horizontal="center"/>
    </xf>
    <xf numFmtId="0" fontId="17" fillId="3" borderId="9" xfId="0" applyFont="1" applyFill="1" applyBorder="1" applyAlignment="1">
      <alignment horizontal="left"/>
    </xf>
    <xf numFmtId="0" fontId="14" fillId="3" borderId="9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166" fontId="19" fillId="0" borderId="4" xfId="0" applyNumberFormat="1" applyFont="1" applyBorder="1" applyAlignment="1">
      <alignment horizontal="center"/>
    </xf>
    <xf numFmtId="0" fontId="17" fillId="0" borderId="2" xfId="0" applyFont="1" applyBorder="1"/>
    <xf numFmtId="2" fontId="19" fillId="0" borderId="4" xfId="0" applyNumberFormat="1" applyFont="1" applyBorder="1" applyAlignment="1">
      <alignment horizontal="center"/>
    </xf>
    <xf numFmtId="166" fontId="14" fillId="3" borderId="4" xfId="0" applyNumberFormat="1" applyFont="1" applyFill="1" applyBorder="1" applyAlignment="1">
      <alignment horizontal="center" wrapText="1"/>
    </xf>
    <xf numFmtId="166" fontId="19" fillId="3" borderId="4" xfId="0" applyNumberFormat="1" applyFont="1" applyFill="1" applyBorder="1" applyAlignment="1">
      <alignment horizontal="center" wrapText="1"/>
    </xf>
    <xf numFmtId="166" fontId="22" fillId="0" borderId="2" xfId="0" applyNumberFormat="1" applyFont="1" applyBorder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6" fontId="2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1" fontId="10" fillId="0" borderId="0" xfId="0" applyNumberFormat="1" applyFont="1" applyBorder="1" applyAlignment="1">
      <alignment horizontal="center"/>
    </xf>
    <xf numFmtId="0" fontId="17" fillId="0" borderId="0" xfId="0" applyFont="1"/>
    <xf numFmtId="1" fontId="24" fillId="0" borderId="0" xfId="0" applyNumberFormat="1" applyFont="1" applyBorder="1" applyProtection="1">
      <protection locked="0"/>
    </xf>
    <xf numFmtId="0" fontId="25" fillId="0" borderId="0" xfId="0" applyFont="1" applyAlignment="1">
      <alignment horizontal="left"/>
    </xf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0" xfId="0" applyFont="1"/>
    <xf numFmtId="0" fontId="22" fillId="0" borderId="0" xfId="0" applyFont="1" applyBorder="1"/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20" fontId="13" fillId="0" borderId="0" xfId="0" applyNumberFormat="1" applyFont="1" applyBorder="1" applyAlignment="1">
      <alignment horizontal="right"/>
    </xf>
    <xf numFmtId="164" fontId="15" fillId="0" borderId="0" xfId="0" applyNumberFormat="1" applyFont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/>
    </xf>
  </cellXfs>
  <cellStyles count="88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2" xfId="27" builtinId="34" customBuiltin="1"/>
    <cellStyle name="20% - Énfasis2 2" xfId="74"/>
    <cellStyle name="20% - Énfasis3" xfId="31" builtinId="38" customBuiltin="1"/>
    <cellStyle name="20% - Énfasis3 2" xfId="76"/>
    <cellStyle name="20% - Énfasis4" xfId="35" builtinId="42" customBuiltin="1"/>
    <cellStyle name="20% - Énfasis4 2" xfId="78"/>
    <cellStyle name="20% - Énfasis5" xfId="39" builtinId="46" customBuiltin="1"/>
    <cellStyle name="20% - Énfasis5 2" xfId="80"/>
    <cellStyle name="20% - Énfasis6" xfId="43" builtinId="50" customBuiltin="1"/>
    <cellStyle name="20% - Énfasis6 2" xfId="82"/>
    <cellStyle name="40% - Énfasis1" xfId="24" builtinId="31" customBuiltin="1"/>
    <cellStyle name="40% - Énfasis1 2" xfId="73"/>
    <cellStyle name="40% - Énfasis2" xfId="28" builtinId="35" customBuiltin="1"/>
    <cellStyle name="40% - Énfasis2 2" xfId="75"/>
    <cellStyle name="40% - Énfasis3" xfId="32" builtinId="39" customBuiltin="1"/>
    <cellStyle name="40% - Énfasis3 2" xfId="77"/>
    <cellStyle name="40% - Énfasis4" xfId="36" builtinId="43" customBuiltin="1"/>
    <cellStyle name="40% - Énfasis4 2" xfId="79"/>
    <cellStyle name="40% - Énfasis5" xfId="40" builtinId="47" customBuiltin="1"/>
    <cellStyle name="40% - Énfasis5 2" xfId="81"/>
    <cellStyle name="40% - Énfasis6" xfId="44" builtinId="51" customBuiltin="1"/>
    <cellStyle name="40% - Énfasis6 2" xfId="83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Incorrecto" xfId="13" builtinId="27" customBuiltin="1"/>
    <cellStyle name="Neutral" xfId="14" builtinId="28" customBuiltin="1"/>
    <cellStyle name="Normal" xfId="0" builtinId="0"/>
    <cellStyle name="Normal 2" xfId="5"/>
    <cellStyle name="Normal 2 2" xfId="58"/>
    <cellStyle name="Normal 2 3" xfId="57"/>
    <cellStyle name="Normal 2 4" xfId="84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tas 2" xfId="59"/>
    <cellStyle name="Notas 2 2" xfId="85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6"/>
  <sheetViews>
    <sheetView tabSelected="1" topLeftCell="T1" zoomScale="23" zoomScaleNormal="23" workbookViewId="0">
      <selection activeCell="AY26" sqref="AY26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6.855468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8" t="s">
        <v>3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</row>
    <row r="5" spans="2:48" ht="45" customHeight="1" x14ac:dyDescent="0.5">
      <c r="B5" s="69" t="s">
        <v>4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0" t="s">
        <v>5</v>
      </c>
      <c r="AN6" s="70"/>
      <c r="AO6" s="70"/>
      <c r="AP6" s="70"/>
      <c r="AQ6" s="70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1"/>
      <c r="AP7" s="71"/>
      <c r="AQ7" s="71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0" t="s">
        <v>68</v>
      </c>
      <c r="AP8" s="70"/>
      <c r="AQ8" s="70"/>
    </row>
    <row r="9" spans="2:48" ht="27.75" x14ac:dyDescent="0.4">
      <c r="B9" s="4" t="s">
        <v>7</v>
      </c>
      <c r="C9" s="17" t="s">
        <v>63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9" customFormat="1" ht="30" customHeight="1" x14ac:dyDescent="0.5">
      <c r="B10" s="57" t="s">
        <v>8</v>
      </c>
      <c r="C10" s="72" t="s">
        <v>9</v>
      </c>
      <c r="D10" s="72"/>
      <c r="E10" s="72" t="s">
        <v>10</v>
      </c>
      <c r="F10" s="72"/>
      <c r="G10" s="72" t="s">
        <v>11</v>
      </c>
      <c r="H10" s="72"/>
      <c r="I10" s="72" t="s">
        <v>66</v>
      </c>
      <c r="J10" s="72"/>
      <c r="K10" s="73" t="s">
        <v>12</v>
      </c>
      <c r="L10" s="73"/>
      <c r="M10" s="73" t="s">
        <v>13</v>
      </c>
      <c r="N10" s="73"/>
      <c r="O10" s="72" t="s">
        <v>14</v>
      </c>
      <c r="P10" s="72"/>
      <c r="Q10" s="72" t="s">
        <v>15</v>
      </c>
      <c r="R10" s="72"/>
      <c r="S10" s="72" t="s">
        <v>16</v>
      </c>
      <c r="T10" s="72"/>
      <c r="U10" s="72" t="s">
        <v>17</v>
      </c>
      <c r="V10" s="72"/>
      <c r="W10" s="72" t="s">
        <v>18</v>
      </c>
      <c r="X10" s="72"/>
      <c r="Y10" s="72" t="s">
        <v>65</v>
      </c>
      <c r="Z10" s="72"/>
      <c r="AA10" s="72" t="s">
        <v>19</v>
      </c>
      <c r="AB10" s="72"/>
      <c r="AC10" s="72" t="s">
        <v>20</v>
      </c>
      <c r="AD10" s="72"/>
      <c r="AE10" s="73" t="s">
        <v>21</v>
      </c>
      <c r="AF10" s="73"/>
      <c r="AG10" s="73" t="s">
        <v>22</v>
      </c>
      <c r="AH10" s="73"/>
      <c r="AI10" s="73" t="s">
        <v>23</v>
      </c>
      <c r="AJ10" s="73"/>
      <c r="AK10" s="73" t="s">
        <v>24</v>
      </c>
      <c r="AL10" s="73"/>
      <c r="AM10" s="73" t="s">
        <v>25</v>
      </c>
      <c r="AN10" s="73"/>
      <c r="AO10" s="74" t="s">
        <v>26</v>
      </c>
      <c r="AP10" s="74"/>
      <c r="AQ10" s="58" t="s">
        <v>27</v>
      </c>
      <c r="AT10" s="60"/>
    </row>
    <row r="11" spans="2:48" s="3" customFormat="1" ht="36" customHeight="1" x14ac:dyDescent="0.4">
      <c r="B11" s="20"/>
      <c r="C11" s="56" t="s">
        <v>28</v>
      </c>
      <c r="D11" s="56" t="s">
        <v>29</v>
      </c>
      <c r="E11" s="61" t="s">
        <v>28</v>
      </c>
      <c r="F11" s="56" t="s">
        <v>29</v>
      </c>
      <c r="G11" s="56" t="s">
        <v>28</v>
      </c>
      <c r="H11" s="56" t="s">
        <v>29</v>
      </c>
      <c r="I11" s="62" t="s">
        <v>28</v>
      </c>
      <c r="J11" s="63" t="s">
        <v>29</v>
      </c>
      <c r="K11" s="61" t="s">
        <v>28</v>
      </c>
      <c r="L11" s="64" t="s">
        <v>29</v>
      </c>
      <c r="M11" s="61" t="s">
        <v>28</v>
      </c>
      <c r="N11" s="64" t="s">
        <v>29</v>
      </c>
      <c r="O11" s="64" t="s">
        <v>28</v>
      </c>
      <c r="P11" s="64" t="s">
        <v>29</v>
      </c>
      <c r="Q11" s="61" t="s">
        <v>28</v>
      </c>
      <c r="R11" s="64" t="s">
        <v>29</v>
      </c>
      <c r="S11" s="61" t="s">
        <v>28</v>
      </c>
      <c r="T11" s="64" t="s">
        <v>29</v>
      </c>
      <c r="U11" s="61" t="s">
        <v>28</v>
      </c>
      <c r="V11" s="64" t="s">
        <v>29</v>
      </c>
      <c r="W11" s="56" t="s">
        <v>28</v>
      </c>
      <c r="X11" s="65" t="s">
        <v>29</v>
      </c>
      <c r="Y11" s="56" t="s">
        <v>28</v>
      </c>
      <c r="Z11" s="65" t="s">
        <v>29</v>
      </c>
      <c r="AA11" s="56" t="s">
        <v>28</v>
      </c>
      <c r="AB11" s="65" t="s">
        <v>29</v>
      </c>
      <c r="AC11" s="56" t="s">
        <v>28</v>
      </c>
      <c r="AD11" s="66" t="s">
        <v>29</v>
      </c>
      <c r="AE11" s="66" t="s">
        <v>28</v>
      </c>
      <c r="AF11" s="56" t="s">
        <v>29</v>
      </c>
      <c r="AG11" s="66" t="s">
        <v>28</v>
      </c>
      <c r="AH11" s="56" t="s">
        <v>29</v>
      </c>
      <c r="AI11" s="66" t="s">
        <v>28</v>
      </c>
      <c r="AJ11" s="56" t="s">
        <v>29</v>
      </c>
      <c r="AK11" s="56" t="s">
        <v>28</v>
      </c>
      <c r="AL11" s="66" t="s">
        <v>29</v>
      </c>
      <c r="AM11" s="56" t="s">
        <v>28</v>
      </c>
      <c r="AN11" s="56" t="s">
        <v>29</v>
      </c>
      <c r="AO11" s="64" t="s">
        <v>28</v>
      </c>
      <c r="AP11" s="56" t="s">
        <v>29</v>
      </c>
      <c r="AQ11" s="61"/>
      <c r="AT11" s="67"/>
    </row>
    <row r="12" spans="2:48" ht="50.25" customHeight="1" x14ac:dyDescent="0.55000000000000004">
      <c r="B12" s="22" t="s">
        <v>30</v>
      </c>
      <c r="C12" s="23">
        <v>0</v>
      </c>
      <c r="D12" s="23">
        <v>0</v>
      </c>
      <c r="E12" s="23">
        <v>0</v>
      </c>
      <c r="F12" s="23">
        <v>0</v>
      </c>
      <c r="G12" s="23">
        <v>10777.405000000002</v>
      </c>
      <c r="H12" s="23">
        <v>657.20500000000004</v>
      </c>
      <c r="I12" s="23">
        <v>14309.94</v>
      </c>
      <c r="J12" s="23">
        <v>5275.34</v>
      </c>
      <c r="K12" s="23">
        <v>620.25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2720</v>
      </c>
      <c r="T12" s="23">
        <v>0</v>
      </c>
      <c r="U12" s="23">
        <v>345</v>
      </c>
      <c r="V12" s="23">
        <v>755</v>
      </c>
      <c r="W12" s="23">
        <v>1310</v>
      </c>
      <c r="X12" s="23">
        <v>0</v>
      </c>
      <c r="Y12" s="23">
        <v>4292.1499999999996</v>
      </c>
      <c r="Z12" s="23">
        <v>438.03</v>
      </c>
      <c r="AA12" s="23">
        <v>1148.9545454545453</v>
      </c>
      <c r="AB12" s="23">
        <v>0</v>
      </c>
      <c r="AC12" s="23">
        <v>940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36463.699545454547</v>
      </c>
      <c r="AP12" s="23">
        <f>SUMIF($C$11:$AN$11,"I.Mad",C12:AN12)</f>
        <v>7125.5749999999998</v>
      </c>
      <c r="AQ12" s="23">
        <f>SUM(AO12:AP12)</f>
        <v>43589.274545454544</v>
      </c>
      <c r="AS12" s="24"/>
      <c r="AT12" s="25"/>
    </row>
    <row r="13" spans="2:48" ht="50.25" customHeight="1" x14ac:dyDescent="0.55000000000000004">
      <c r="B13" s="26" t="s">
        <v>31</v>
      </c>
      <c r="C13" s="23" t="s">
        <v>32</v>
      </c>
      <c r="D13" s="23" t="s">
        <v>32</v>
      </c>
      <c r="E13" s="23" t="s">
        <v>32</v>
      </c>
      <c r="F13" s="23" t="s">
        <v>32</v>
      </c>
      <c r="G13" s="23">
        <v>54</v>
      </c>
      <c r="H13" s="23">
        <v>14</v>
      </c>
      <c r="I13" s="23">
        <v>54</v>
      </c>
      <c r="J13" s="23">
        <v>68</v>
      </c>
      <c r="K13" s="23">
        <v>2</v>
      </c>
      <c r="L13" s="23" t="s">
        <v>32</v>
      </c>
      <c r="M13" s="23" t="s">
        <v>32</v>
      </c>
      <c r="N13" s="23" t="s">
        <v>32</v>
      </c>
      <c r="O13" s="23" t="s">
        <v>32</v>
      </c>
      <c r="P13" s="23" t="s">
        <v>32</v>
      </c>
      <c r="Q13" s="23" t="s">
        <v>32</v>
      </c>
      <c r="R13" s="23" t="s">
        <v>32</v>
      </c>
      <c r="S13" s="23">
        <v>7</v>
      </c>
      <c r="T13" s="23" t="s">
        <v>32</v>
      </c>
      <c r="U13" s="23">
        <v>3</v>
      </c>
      <c r="V13" s="23">
        <v>8</v>
      </c>
      <c r="W13" s="23">
        <v>5</v>
      </c>
      <c r="X13" s="23" t="s">
        <v>32</v>
      </c>
      <c r="Y13" s="23">
        <v>33</v>
      </c>
      <c r="Z13" s="23">
        <v>6</v>
      </c>
      <c r="AA13" s="23">
        <v>10</v>
      </c>
      <c r="AB13" s="23" t="s">
        <v>32</v>
      </c>
      <c r="AC13" s="23">
        <v>4</v>
      </c>
      <c r="AD13" s="23" t="s">
        <v>32</v>
      </c>
      <c r="AE13" s="23" t="s">
        <v>32</v>
      </c>
      <c r="AF13" s="23" t="s">
        <v>32</v>
      </c>
      <c r="AG13" s="23" t="s">
        <v>32</v>
      </c>
      <c r="AH13" s="23" t="s">
        <v>32</v>
      </c>
      <c r="AI13" s="23" t="s">
        <v>32</v>
      </c>
      <c r="AJ13" s="23" t="s">
        <v>32</v>
      </c>
      <c r="AK13" s="23" t="s">
        <v>32</v>
      </c>
      <c r="AL13" s="23" t="s">
        <v>32</v>
      </c>
      <c r="AM13" s="23" t="s">
        <v>32</v>
      </c>
      <c r="AN13" s="23" t="s">
        <v>32</v>
      </c>
      <c r="AO13" s="23">
        <f>SUMIF($C$11:$AN$11,"Ind*",C13:AN13)</f>
        <v>172</v>
      </c>
      <c r="AP13" s="23">
        <f>SUMIF($C$11:$AN$11,"I.Mad",C13:AN13)</f>
        <v>96</v>
      </c>
      <c r="AQ13" s="23">
        <f>SUM(AO13:AP13)</f>
        <v>268</v>
      </c>
      <c r="AT13" s="27"/>
      <c r="AU13" s="27"/>
      <c r="AV13" s="27"/>
    </row>
    <row r="14" spans="2:48" ht="50.25" customHeight="1" x14ac:dyDescent="0.55000000000000004">
      <c r="B14" s="26" t="s">
        <v>33</v>
      </c>
      <c r="C14" s="23" t="s">
        <v>32</v>
      </c>
      <c r="D14" s="23" t="s">
        <v>32</v>
      </c>
      <c r="E14" s="23" t="s">
        <v>32</v>
      </c>
      <c r="F14" s="23" t="s">
        <v>32</v>
      </c>
      <c r="G14" s="23">
        <v>2</v>
      </c>
      <c r="H14" s="23">
        <v>1</v>
      </c>
      <c r="I14" s="23">
        <v>4</v>
      </c>
      <c r="J14" s="23">
        <v>6</v>
      </c>
      <c r="K14" s="23">
        <v>1</v>
      </c>
      <c r="L14" s="23" t="s">
        <v>32</v>
      </c>
      <c r="M14" s="23" t="s">
        <v>32</v>
      </c>
      <c r="N14" s="23" t="s">
        <v>32</v>
      </c>
      <c r="O14" s="23" t="s">
        <v>32</v>
      </c>
      <c r="P14" s="23" t="s">
        <v>32</v>
      </c>
      <c r="Q14" s="23" t="s">
        <v>32</v>
      </c>
      <c r="R14" s="23" t="s">
        <v>32</v>
      </c>
      <c r="S14" s="23">
        <v>3</v>
      </c>
      <c r="T14" s="23" t="s">
        <v>32</v>
      </c>
      <c r="U14" s="23">
        <v>1</v>
      </c>
      <c r="V14" s="23">
        <v>4</v>
      </c>
      <c r="W14" s="23">
        <v>2</v>
      </c>
      <c r="X14" s="23" t="s">
        <v>32</v>
      </c>
      <c r="Y14" s="23">
        <v>31</v>
      </c>
      <c r="Z14" s="23">
        <v>6</v>
      </c>
      <c r="AA14" s="23">
        <v>1</v>
      </c>
      <c r="AB14" s="23" t="s">
        <v>32</v>
      </c>
      <c r="AC14" s="23">
        <v>2</v>
      </c>
      <c r="AD14" s="23" t="s">
        <v>32</v>
      </c>
      <c r="AE14" s="23" t="s">
        <v>32</v>
      </c>
      <c r="AF14" s="23" t="s">
        <v>32</v>
      </c>
      <c r="AG14" s="23" t="s">
        <v>32</v>
      </c>
      <c r="AH14" s="23" t="s">
        <v>32</v>
      </c>
      <c r="AI14" s="23" t="s">
        <v>32</v>
      </c>
      <c r="AJ14" s="23" t="s">
        <v>32</v>
      </c>
      <c r="AK14" s="23" t="s">
        <v>32</v>
      </c>
      <c r="AL14" s="23" t="s">
        <v>32</v>
      </c>
      <c r="AM14" s="23" t="s">
        <v>32</v>
      </c>
      <c r="AN14" s="23" t="s">
        <v>32</v>
      </c>
      <c r="AO14" s="23">
        <f>SUMIF($C$11:$AN$11,"Ind*",C14:AN14)</f>
        <v>47</v>
      </c>
      <c r="AP14" s="23">
        <f>SUMIF($C$11:$AN$11,"I.Mad",C14:AN14)</f>
        <v>17</v>
      </c>
      <c r="AQ14" s="23">
        <f>SUM(AO14:AP14)</f>
        <v>64</v>
      </c>
      <c r="AT14" s="27"/>
      <c r="AU14" s="27"/>
      <c r="AV14" s="27"/>
    </row>
    <row r="15" spans="2:48" ht="50.25" customHeight="1" x14ac:dyDescent="0.55000000000000004">
      <c r="B15" s="26" t="s">
        <v>34</v>
      </c>
      <c r="C15" s="23" t="s">
        <v>32</v>
      </c>
      <c r="D15" s="23" t="s">
        <v>32</v>
      </c>
      <c r="E15" s="23" t="s">
        <v>32</v>
      </c>
      <c r="F15" s="23" t="s">
        <v>32</v>
      </c>
      <c r="G15" s="23">
        <v>5.0328970823669987</v>
      </c>
      <c r="H15" s="23">
        <v>1.1976047904191616</v>
      </c>
      <c r="I15" s="23">
        <v>4.9198912871927218</v>
      </c>
      <c r="J15" s="23">
        <v>9.2084863395293208</v>
      </c>
      <c r="K15" s="23">
        <v>0</v>
      </c>
      <c r="L15" s="23" t="s">
        <v>32</v>
      </c>
      <c r="M15" s="23" t="s">
        <v>32</v>
      </c>
      <c r="N15" s="23" t="s">
        <v>32</v>
      </c>
      <c r="O15" s="23" t="s">
        <v>32</v>
      </c>
      <c r="P15" s="23" t="s">
        <v>32</v>
      </c>
      <c r="Q15" s="23" t="s">
        <v>32</v>
      </c>
      <c r="R15" s="23" t="s">
        <v>32</v>
      </c>
      <c r="S15" s="23">
        <v>0.43625526162275852</v>
      </c>
      <c r="T15" s="23" t="s">
        <v>32</v>
      </c>
      <c r="U15" s="23">
        <v>61.428571428571416</v>
      </c>
      <c r="V15" s="23">
        <v>67.28362224123596</v>
      </c>
      <c r="W15" s="23">
        <v>5.3186396225157262</v>
      </c>
      <c r="X15" s="23" t="s">
        <v>32</v>
      </c>
      <c r="Y15" s="23">
        <v>20.849893000000002</v>
      </c>
      <c r="Z15" s="23">
        <v>27.491585000000001</v>
      </c>
      <c r="AA15" s="23">
        <v>41.860465116279066</v>
      </c>
      <c r="AB15" s="23" t="s">
        <v>32</v>
      </c>
      <c r="AC15" s="23">
        <v>49.490316387004555</v>
      </c>
      <c r="AD15" s="23" t="s">
        <v>32</v>
      </c>
      <c r="AE15" s="23" t="s">
        <v>32</v>
      </c>
      <c r="AF15" s="23" t="s">
        <v>32</v>
      </c>
      <c r="AG15" s="23" t="s">
        <v>32</v>
      </c>
      <c r="AH15" s="23" t="s">
        <v>32</v>
      </c>
      <c r="AI15" s="23" t="s">
        <v>32</v>
      </c>
      <c r="AJ15" s="23" t="s">
        <v>32</v>
      </c>
      <c r="AK15" s="23" t="s">
        <v>32</v>
      </c>
      <c r="AL15" s="23" t="s">
        <v>32</v>
      </c>
      <c r="AM15" s="23" t="s">
        <v>32</v>
      </c>
      <c r="AN15" s="23" t="s">
        <v>32</v>
      </c>
      <c r="AO15" s="23" t="s">
        <v>32</v>
      </c>
      <c r="AP15" s="23" t="s">
        <v>32</v>
      </c>
      <c r="AQ15" s="28"/>
      <c r="AT15" s="27"/>
      <c r="AU15" s="27"/>
      <c r="AV15" s="27"/>
    </row>
    <row r="16" spans="2:48" ht="52.5" customHeight="1" x14ac:dyDescent="0.55000000000000004">
      <c r="B16" s="26" t="s">
        <v>35</v>
      </c>
      <c r="C16" s="29" t="s">
        <v>32</v>
      </c>
      <c r="D16" s="29" t="s">
        <v>32</v>
      </c>
      <c r="E16" s="29" t="s">
        <v>32</v>
      </c>
      <c r="F16" s="29" t="s">
        <v>32</v>
      </c>
      <c r="G16" s="29">
        <v>12.5</v>
      </c>
      <c r="H16" s="29">
        <v>12.5</v>
      </c>
      <c r="I16" s="29">
        <v>13</v>
      </c>
      <c r="J16" s="29">
        <v>12.5</v>
      </c>
      <c r="K16" s="29">
        <v>12.5</v>
      </c>
      <c r="L16" s="29" t="s">
        <v>32</v>
      </c>
      <c r="M16" s="29" t="s">
        <v>32</v>
      </c>
      <c r="N16" s="29" t="s">
        <v>32</v>
      </c>
      <c r="O16" s="29" t="s">
        <v>32</v>
      </c>
      <c r="P16" s="29" t="s">
        <v>32</v>
      </c>
      <c r="Q16" s="29" t="s">
        <v>32</v>
      </c>
      <c r="R16" s="29" t="s">
        <v>32</v>
      </c>
      <c r="S16" s="29">
        <v>13</v>
      </c>
      <c r="T16" s="29" t="s">
        <v>32</v>
      </c>
      <c r="U16" s="29">
        <v>11</v>
      </c>
      <c r="V16" s="29">
        <v>11</v>
      </c>
      <c r="W16" s="29">
        <v>12.5</v>
      </c>
      <c r="X16" s="29" t="s">
        <v>32</v>
      </c>
      <c r="Y16" s="29">
        <v>12.5</v>
      </c>
      <c r="Z16" s="29">
        <v>12.5</v>
      </c>
      <c r="AA16" s="29">
        <v>12.5</v>
      </c>
      <c r="AB16" s="29" t="s">
        <v>32</v>
      </c>
      <c r="AC16" s="29">
        <v>11</v>
      </c>
      <c r="AD16" s="29" t="s">
        <v>32</v>
      </c>
      <c r="AE16" s="29" t="s">
        <v>32</v>
      </c>
      <c r="AF16" s="29" t="s">
        <v>32</v>
      </c>
      <c r="AG16" s="29" t="s">
        <v>32</v>
      </c>
      <c r="AH16" s="29" t="s">
        <v>32</v>
      </c>
      <c r="AI16" s="29" t="s">
        <v>32</v>
      </c>
      <c r="AJ16" s="29" t="s">
        <v>32</v>
      </c>
      <c r="AK16" s="29" t="s">
        <v>32</v>
      </c>
      <c r="AL16" s="29" t="s">
        <v>32</v>
      </c>
      <c r="AM16" s="29" t="s">
        <v>32</v>
      </c>
      <c r="AN16" s="29" t="s">
        <v>32</v>
      </c>
      <c r="AO16" s="29" t="s">
        <v>32</v>
      </c>
      <c r="AP16" s="29" t="s">
        <v>32</v>
      </c>
      <c r="AQ16" s="28"/>
      <c r="AT16" s="27"/>
      <c r="AU16" s="27"/>
      <c r="AV16" s="27"/>
    </row>
    <row r="17" spans="2:48" ht="50.25" customHeight="1" x14ac:dyDescent="0.55000000000000004">
      <c r="B17" s="30" t="s">
        <v>36</v>
      </c>
      <c r="C17" s="31"/>
      <c r="D17" s="3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29"/>
      <c r="V17" s="29"/>
      <c r="W17" s="32"/>
      <c r="X17" s="32"/>
      <c r="Y17" s="32"/>
      <c r="Z17" s="32"/>
      <c r="AA17" s="32"/>
      <c r="AB17" s="33"/>
      <c r="AC17" s="32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32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30</v>
      </c>
      <c r="C18" s="23">
        <v>0</v>
      </c>
      <c r="D18" s="23">
        <v>0</v>
      </c>
      <c r="E18" s="23">
        <v>0</v>
      </c>
      <c r="F18" s="23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37</v>
      </c>
      <c r="C19" s="23" t="s">
        <v>32</v>
      </c>
      <c r="D19" s="23" t="s">
        <v>32</v>
      </c>
      <c r="E19" s="23" t="s">
        <v>32</v>
      </c>
      <c r="F19" s="23" t="s">
        <v>32</v>
      </c>
      <c r="G19" s="23" t="s">
        <v>32</v>
      </c>
      <c r="H19" s="23" t="s">
        <v>32</v>
      </c>
      <c r="I19" s="23" t="s">
        <v>32</v>
      </c>
      <c r="J19" s="23" t="s">
        <v>32</v>
      </c>
      <c r="K19" s="23" t="s">
        <v>32</v>
      </c>
      <c r="L19" s="23" t="s">
        <v>32</v>
      </c>
      <c r="M19" s="23" t="s">
        <v>32</v>
      </c>
      <c r="N19" s="23" t="s">
        <v>32</v>
      </c>
      <c r="O19" s="23" t="s">
        <v>32</v>
      </c>
      <c r="P19" s="23" t="s">
        <v>32</v>
      </c>
      <c r="Q19" s="23" t="s">
        <v>32</v>
      </c>
      <c r="R19" s="23" t="s">
        <v>32</v>
      </c>
      <c r="S19" s="23" t="s">
        <v>32</v>
      </c>
      <c r="T19" s="23" t="s">
        <v>32</v>
      </c>
      <c r="U19" s="23" t="s">
        <v>32</v>
      </c>
      <c r="V19" s="23" t="s">
        <v>32</v>
      </c>
      <c r="W19" s="23" t="s">
        <v>32</v>
      </c>
      <c r="X19" s="23" t="s">
        <v>32</v>
      </c>
      <c r="Y19" s="23" t="s">
        <v>32</v>
      </c>
      <c r="Z19" s="23" t="s">
        <v>32</v>
      </c>
      <c r="AA19" s="23" t="s">
        <v>32</v>
      </c>
      <c r="AB19" s="23" t="s">
        <v>32</v>
      </c>
      <c r="AC19" s="23" t="s">
        <v>32</v>
      </c>
      <c r="AD19" s="23" t="s">
        <v>32</v>
      </c>
      <c r="AE19" s="23" t="s">
        <v>32</v>
      </c>
      <c r="AF19" s="23" t="s">
        <v>32</v>
      </c>
      <c r="AG19" s="23" t="s">
        <v>32</v>
      </c>
      <c r="AH19" s="23" t="s">
        <v>32</v>
      </c>
      <c r="AI19" s="23" t="s">
        <v>32</v>
      </c>
      <c r="AJ19" s="23" t="s">
        <v>32</v>
      </c>
      <c r="AK19" s="23" t="s">
        <v>32</v>
      </c>
      <c r="AL19" s="23" t="s">
        <v>32</v>
      </c>
      <c r="AM19" s="23" t="s">
        <v>32</v>
      </c>
      <c r="AN19" s="23" t="s">
        <v>32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33</v>
      </c>
      <c r="C20" s="23" t="s">
        <v>32</v>
      </c>
      <c r="D20" s="23" t="s">
        <v>32</v>
      </c>
      <c r="E20" s="23" t="s">
        <v>32</v>
      </c>
      <c r="F20" s="23" t="s">
        <v>32</v>
      </c>
      <c r="G20" s="23" t="s">
        <v>32</v>
      </c>
      <c r="H20" s="23" t="s">
        <v>32</v>
      </c>
      <c r="I20" s="23" t="s">
        <v>32</v>
      </c>
      <c r="J20" s="23" t="s">
        <v>32</v>
      </c>
      <c r="K20" s="23" t="s">
        <v>32</v>
      </c>
      <c r="L20" s="23" t="s">
        <v>32</v>
      </c>
      <c r="M20" s="23" t="s">
        <v>32</v>
      </c>
      <c r="N20" s="23" t="s">
        <v>32</v>
      </c>
      <c r="O20" s="23" t="s">
        <v>32</v>
      </c>
      <c r="P20" s="23" t="s">
        <v>32</v>
      </c>
      <c r="Q20" s="23" t="s">
        <v>32</v>
      </c>
      <c r="R20" s="23" t="s">
        <v>32</v>
      </c>
      <c r="S20" s="23" t="s">
        <v>32</v>
      </c>
      <c r="T20" s="23" t="s">
        <v>32</v>
      </c>
      <c r="U20" s="23" t="s">
        <v>32</v>
      </c>
      <c r="V20" s="23" t="s">
        <v>32</v>
      </c>
      <c r="W20" s="23" t="s">
        <v>32</v>
      </c>
      <c r="X20" s="23" t="s">
        <v>32</v>
      </c>
      <c r="Y20" s="23" t="s">
        <v>32</v>
      </c>
      <c r="Z20" s="23" t="s">
        <v>32</v>
      </c>
      <c r="AA20" s="23" t="s">
        <v>32</v>
      </c>
      <c r="AB20" s="23" t="s">
        <v>32</v>
      </c>
      <c r="AC20" s="23" t="s">
        <v>32</v>
      </c>
      <c r="AD20" s="23" t="s">
        <v>32</v>
      </c>
      <c r="AE20" s="23" t="s">
        <v>32</v>
      </c>
      <c r="AF20" s="23" t="s">
        <v>32</v>
      </c>
      <c r="AG20" s="23" t="s">
        <v>32</v>
      </c>
      <c r="AH20" s="23" t="s">
        <v>32</v>
      </c>
      <c r="AI20" s="23" t="s">
        <v>32</v>
      </c>
      <c r="AJ20" s="23" t="s">
        <v>32</v>
      </c>
      <c r="AK20" s="23" t="s">
        <v>32</v>
      </c>
      <c r="AL20" s="23" t="s">
        <v>32</v>
      </c>
      <c r="AM20" s="23" t="s">
        <v>32</v>
      </c>
      <c r="AN20" s="23" t="s">
        <v>32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34</v>
      </c>
      <c r="C21" s="23" t="s">
        <v>32</v>
      </c>
      <c r="D21" s="23" t="s">
        <v>32</v>
      </c>
      <c r="E21" s="23" t="s">
        <v>32</v>
      </c>
      <c r="F21" s="23" t="s">
        <v>32</v>
      </c>
      <c r="G21" s="23" t="s">
        <v>32</v>
      </c>
      <c r="H21" s="23" t="s">
        <v>32</v>
      </c>
      <c r="I21" s="23" t="s">
        <v>32</v>
      </c>
      <c r="J21" s="23" t="s">
        <v>32</v>
      </c>
      <c r="K21" s="23" t="s">
        <v>32</v>
      </c>
      <c r="L21" s="23" t="s">
        <v>32</v>
      </c>
      <c r="M21" s="23" t="s">
        <v>32</v>
      </c>
      <c r="N21" s="23" t="s">
        <v>32</v>
      </c>
      <c r="O21" s="23" t="s">
        <v>32</v>
      </c>
      <c r="P21" s="23" t="s">
        <v>32</v>
      </c>
      <c r="Q21" s="23" t="s">
        <v>32</v>
      </c>
      <c r="R21" s="23" t="s">
        <v>32</v>
      </c>
      <c r="S21" s="23" t="s">
        <v>32</v>
      </c>
      <c r="T21" s="23" t="s">
        <v>32</v>
      </c>
      <c r="U21" s="23" t="s">
        <v>32</v>
      </c>
      <c r="V21" s="23" t="s">
        <v>32</v>
      </c>
      <c r="W21" s="23" t="s">
        <v>32</v>
      </c>
      <c r="X21" s="23" t="s">
        <v>32</v>
      </c>
      <c r="Y21" s="23" t="s">
        <v>32</v>
      </c>
      <c r="Z21" s="23" t="s">
        <v>32</v>
      </c>
      <c r="AA21" s="23" t="s">
        <v>32</v>
      </c>
      <c r="AB21" s="23" t="s">
        <v>32</v>
      </c>
      <c r="AC21" s="23" t="s">
        <v>32</v>
      </c>
      <c r="AD21" s="23" t="s">
        <v>32</v>
      </c>
      <c r="AE21" s="23" t="s">
        <v>32</v>
      </c>
      <c r="AF21" s="23" t="s">
        <v>32</v>
      </c>
      <c r="AG21" s="23" t="s">
        <v>32</v>
      </c>
      <c r="AH21" s="23" t="s">
        <v>32</v>
      </c>
      <c r="AI21" s="23" t="s">
        <v>32</v>
      </c>
      <c r="AJ21" s="23" t="s">
        <v>32</v>
      </c>
      <c r="AK21" s="23" t="s">
        <v>32</v>
      </c>
      <c r="AL21" s="23" t="s">
        <v>32</v>
      </c>
      <c r="AM21" s="23" t="s">
        <v>32</v>
      </c>
      <c r="AN21" s="23" t="s">
        <v>32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38</v>
      </c>
      <c r="C22" s="23" t="s">
        <v>32</v>
      </c>
      <c r="D22" s="23" t="s">
        <v>32</v>
      </c>
      <c r="E22" s="23" t="s">
        <v>32</v>
      </c>
      <c r="F22" s="23" t="s">
        <v>32</v>
      </c>
      <c r="G22" s="23" t="s">
        <v>32</v>
      </c>
      <c r="H22" s="23" t="s">
        <v>32</v>
      </c>
      <c r="I22" s="23" t="s">
        <v>32</v>
      </c>
      <c r="J22" s="23" t="s">
        <v>32</v>
      </c>
      <c r="K22" s="23" t="s">
        <v>32</v>
      </c>
      <c r="L22" s="23" t="s">
        <v>32</v>
      </c>
      <c r="M22" s="23" t="s">
        <v>32</v>
      </c>
      <c r="N22" s="23" t="s">
        <v>32</v>
      </c>
      <c r="O22" s="23" t="s">
        <v>32</v>
      </c>
      <c r="P22" s="23" t="s">
        <v>32</v>
      </c>
      <c r="Q22" s="23" t="s">
        <v>32</v>
      </c>
      <c r="R22" s="23" t="s">
        <v>32</v>
      </c>
      <c r="S22" s="23" t="s">
        <v>32</v>
      </c>
      <c r="T22" s="23" t="s">
        <v>32</v>
      </c>
      <c r="U22" s="23" t="s">
        <v>32</v>
      </c>
      <c r="V22" s="23" t="s">
        <v>32</v>
      </c>
      <c r="W22" s="23" t="s">
        <v>32</v>
      </c>
      <c r="X22" s="23" t="s">
        <v>32</v>
      </c>
      <c r="Y22" s="23" t="s">
        <v>32</v>
      </c>
      <c r="Z22" s="23" t="s">
        <v>32</v>
      </c>
      <c r="AA22" s="23" t="s">
        <v>32</v>
      </c>
      <c r="AB22" s="23" t="s">
        <v>32</v>
      </c>
      <c r="AC22" s="23" t="s">
        <v>32</v>
      </c>
      <c r="AD22" s="23" t="s">
        <v>32</v>
      </c>
      <c r="AE22" s="23" t="s">
        <v>32</v>
      </c>
      <c r="AF22" s="23" t="s">
        <v>32</v>
      </c>
      <c r="AG22" s="23" t="s">
        <v>32</v>
      </c>
      <c r="AH22" s="23" t="s">
        <v>32</v>
      </c>
      <c r="AI22" s="23" t="s">
        <v>32</v>
      </c>
      <c r="AJ22" s="23" t="s">
        <v>32</v>
      </c>
      <c r="AK22" s="23" t="s">
        <v>32</v>
      </c>
      <c r="AL22" s="23" t="s">
        <v>32</v>
      </c>
      <c r="AM22" s="23" t="s">
        <v>32</v>
      </c>
      <c r="AN22" s="23" t="s">
        <v>32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39</v>
      </c>
      <c r="C23" s="18"/>
      <c r="D23" s="18"/>
      <c r="E23" s="8"/>
      <c r="F23" s="18"/>
      <c r="G23" s="18"/>
      <c r="H23" s="8"/>
      <c r="I23" s="18"/>
      <c r="J23" s="18"/>
      <c r="K23" s="8"/>
      <c r="L23" s="18"/>
      <c r="M23" s="18"/>
      <c r="N23" s="18"/>
      <c r="O23" s="18"/>
      <c r="P23" s="8"/>
      <c r="Q23" s="18"/>
      <c r="R23" s="18"/>
      <c r="S23" s="8"/>
      <c r="T23" s="18"/>
      <c r="U23" s="18"/>
      <c r="V23" s="8"/>
      <c r="W23" s="18"/>
      <c r="X23" s="18"/>
      <c r="Y23" s="18"/>
      <c r="Z23" s="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75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40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41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36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7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46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47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48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49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50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51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52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53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54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55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56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10777.405000000002</v>
      </c>
      <c r="H41" s="35">
        <f t="shared" si="3"/>
        <v>657.20500000000004</v>
      </c>
      <c r="I41" s="35">
        <f t="shared" si="3"/>
        <v>14309.94</v>
      </c>
      <c r="J41" s="35">
        <f t="shared" si="3"/>
        <v>5275.34</v>
      </c>
      <c r="K41" s="35">
        <f t="shared" si="3"/>
        <v>620.25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2720</v>
      </c>
      <c r="T41" s="35">
        <f t="shared" si="3"/>
        <v>0</v>
      </c>
      <c r="U41" s="35">
        <f t="shared" si="3"/>
        <v>345</v>
      </c>
      <c r="V41" s="35">
        <f t="shared" si="3"/>
        <v>755</v>
      </c>
      <c r="W41" s="35">
        <f t="shared" si="3"/>
        <v>1310</v>
      </c>
      <c r="X41" s="35">
        <f t="shared" si="3"/>
        <v>0</v>
      </c>
      <c r="Y41" s="35">
        <f t="shared" si="3"/>
        <v>4292.1499999999996</v>
      </c>
      <c r="Z41" s="35">
        <f t="shared" si="3"/>
        <v>438.03</v>
      </c>
      <c r="AA41" s="35">
        <f t="shared" si="3"/>
        <v>1148.9545454545453</v>
      </c>
      <c r="AB41" s="35">
        <f t="shared" si="3"/>
        <v>0</v>
      </c>
      <c r="AC41" s="35">
        <f t="shared" si="3"/>
        <v>940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36463.699545454547</v>
      </c>
      <c r="AP41" s="35">
        <f>SUM(AP12,AP18,AP24:AP37)</f>
        <v>7125.5749999999998</v>
      </c>
      <c r="AQ41" s="35">
        <f t="shared" si="2"/>
        <v>43589.274545454544</v>
      </c>
    </row>
    <row r="42" spans="2:43" ht="50.25" customHeight="1" x14ac:dyDescent="0.55000000000000004">
      <c r="B42" s="22" t="s">
        <v>57</v>
      </c>
      <c r="C42" s="40"/>
      <c r="D42" s="40"/>
      <c r="E42" s="40"/>
      <c r="F42" s="29"/>
      <c r="G42" s="29">
        <v>17.8</v>
      </c>
      <c r="H42" s="29"/>
      <c r="I42" s="41"/>
      <c r="J42" s="29"/>
      <c r="K42" s="41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3"/>
      <c r="AD42" s="42"/>
      <c r="AE42" s="29"/>
      <c r="AF42" s="42"/>
      <c r="AG42" s="29"/>
      <c r="AH42" s="42"/>
      <c r="AI42" s="42"/>
      <c r="AJ42" s="42"/>
      <c r="AK42" s="29"/>
      <c r="AL42" s="42"/>
      <c r="AM42" s="29"/>
      <c r="AN42" s="29"/>
      <c r="AO42" s="43"/>
      <c r="AP42" s="43"/>
      <c r="AQ42" s="44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59</v>
      </c>
      <c r="C44" s="4" t="s">
        <v>60</v>
      </c>
      <c r="D44" s="4"/>
      <c r="E44" s="4"/>
      <c r="F44" s="4"/>
      <c r="G44" s="19"/>
      <c r="H44" s="19"/>
      <c r="I44" s="19"/>
      <c r="J44" s="45"/>
      <c r="K44" s="19"/>
      <c r="L44" s="19"/>
      <c r="M44" s="46"/>
      <c r="N44" s="47"/>
      <c r="O44" s="47"/>
      <c r="P44" s="19"/>
      <c r="R44" s="19"/>
      <c r="S44" s="48"/>
      <c r="T44" s="19"/>
      <c r="U44" s="4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9" t="s">
        <v>64</v>
      </c>
      <c r="G45" s="4"/>
      <c r="H45" s="19"/>
      <c r="I45" s="47"/>
      <c r="J45" s="47"/>
      <c r="K45" s="47"/>
      <c r="L45" s="47"/>
      <c r="M45" s="50"/>
      <c r="N45" s="50"/>
      <c r="O45" s="47"/>
      <c r="P45" s="19"/>
      <c r="R45" s="19"/>
      <c r="S45" s="48"/>
      <c r="T45" s="19"/>
      <c r="U45" s="48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I46" s="47"/>
      <c r="J46" s="47"/>
      <c r="K46" s="47"/>
      <c r="L46" s="47"/>
      <c r="M46" s="52"/>
      <c r="N46" s="53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4"/>
      <c r="AH46" s="16"/>
      <c r="AI46" s="16"/>
      <c r="AJ46" s="16"/>
      <c r="AK46" s="16"/>
      <c r="AL46" s="16"/>
      <c r="AM46" s="55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2020-06-04T18:05:30Z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