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<sst xmlns="http://schemas.openxmlformats.org/spreadsheetml/2006/main" count="367" uniqueCount="70">
  <si>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</si>
  <si>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</si>
  <si>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</si>
  <si>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</si>
  <si>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</si>
  <si>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</si>
  <si>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</si>
  <si>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</si>
  <si>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</si>
  <si>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</si>
  <si>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</si>
  <si>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</si>
  <si>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</si>
  <si>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</si>
  <si>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</si>
  <si>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</si>
  <si>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</si>
  <si>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</si>
  <si>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</si>
  <si>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</si>
  <si>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</si>
  <si>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</si>
  <si>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</si>
  <si>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</si>
  <si>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</si>
  <si>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</si>
  <si>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</si>
  <si>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</si>
  <si>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</si>
  <si>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</si>
  <si>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</si>
  <si>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</si>
  <si>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</si>
  <si>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</si>
  <si>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</si>
  <si>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</si>
  <si>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</si>
  <si>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</si>
  <si>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</si>
  <si>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</si>
  <si>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</si>
  <si>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</si>
  <si>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</si>
  <si>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</si>
  <si>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</si>
  <si>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</si>
  <si>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</si>
  <si>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</si>
  <si>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</si>
  <si>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</si>
  <si>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</si>
  <si>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</si>
  <si>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</si>
  <si>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</si>
  <si>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</si>
  <si>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</si>
  <si>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</si>
  <si>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</si>
  <si>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</si>
  <si>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</si>
  <si>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</si>
  <si>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</si>
  <si>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</si>
  <si>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</si>
  <si>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</si>
  <si>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</si>
  <si>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</si>
  <si>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:03/07/2020</t>
  </si>
  <si>
    <t>Callao, 05 de julio del 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</si>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</sst>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7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L28" sqref="L28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1000.51</v>
      </c>
      <c r="F12" s="23">
        <v>1006.61</v>
      </c>
      <c r="G12" s="23">
        <v>6896.8049999999994</v>
      </c>
      <c r="H12" s="23">
        <v>2781.7799999999997</v>
      </c>
      <c r="I12" s="23">
        <v>10450.61</v>
      </c>
      <c r="J12" s="23">
        <v>1591.19</v>
      </c>
      <c r="K12" s="23">
        <v>432.12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410</v>
      </c>
      <c r="R12" s="23">
        <v>0</v>
      </c>
      <c r="S12" s="23">
        <v>1270.6099999999999</v>
      </c>
      <c r="T12" s="23">
        <v>0</v>
      </c>
      <c r="U12" s="23">
        <v>560</v>
      </c>
      <c r="V12" s="23">
        <v>1195</v>
      </c>
      <c r="W12" s="23">
        <v>1270</v>
      </c>
      <c r="X12" s="23">
        <v>65</v>
      </c>
      <c r="Y12" s="23">
        <v>3638.04</v>
      </c>
      <c r="Z12" s="23">
        <v>30.7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25928.695</v>
      </c>
      <c r="AP12" s="23">
        <f>SUMIF($C$11:$AN$11,"I.Mad",C12:AN12)</f>
        <v>6670.28</v>
      </c>
      <c r="AQ12" s="23">
        <f>SUM(AO12:AP12)</f>
        <v>32598.974999999999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4</v>
      </c>
      <c r="F13" s="23">
        <v>18</v>
      </c>
      <c r="G13" s="23">
        <v>22</v>
      </c>
      <c r="H13" s="23">
        <v>50</v>
      </c>
      <c r="I13" s="23">
        <v>26</v>
      </c>
      <c r="J13" s="23">
        <v>24</v>
      </c>
      <c r="K13" s="23">
        <v>1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3</v>
      </c>
      <c r="R13" s="23" t="s">
        <v>32</v>
      </c>
      <c r="S13" s="23">
        <v>12</v>
      </c>
      <c r="T13" s="23" t="s">
        <v>32</v>
      </c>
      <c r="U13" s="23">
        <v>6</v>
      </c>
      <c r="V13" s="23">
        <v>14</v>
      </c>
      <c r="W13" s="23">
        <v>17</v>
      </c>
      <c r="X13" s="23">
        <v>1</v>
      </c>
      <c r="Y13" s="23">
        <v>39</v>
      </c>
      <c r="Z13" s="23">
        <v>1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130</v>
      </c>
      <c r="AP13" s="23">
        <f>SUMIF($C$11:$AN$11,"I.Mad",C13:AN13)</f>
        <v>108</v>
      </c>
      <c r="AQ13" s="23">
        <f>SUM(AO13:AP13)</f>
        <v>238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4</v>
      </c>
      <c r="F14" s="23">
        <v>8</v>
      </c>
      <c r="G14" s="23">
        <v>1</v>
      </c>
      <c r="H14" s="23">
        <v>1</v>
      </c>
      <c r="I14" s="23">
        <v>4</v>
      </c>
      <c r="J14" s="23">
        <v>3</v>
      </c>
      <c r="K14" s="23" t="s">
        <v>69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</v>
      </c>
      <c r="R14" s="23" t="s">
        <v>32</v>
      </c>
      <c r="S14" s="23">
        <v>6</v>
      </c>
      <c r="T14" s="23" t="s">
        <v>32</v>
      </c>
      <c r="U14" s="23">
        <v>6</v>
      </c>
      <c r="V14" s="23">
        <v>14</v>
      </c>
      <c r="W14" s="23">
        <v>6</v>
      </c>
      <c r="X14" s="23" t="s">
        <v>69</v>
      </c>
      <c r="Y14" s="23">
        <v>14</v>
      </c>
      <c r="Z14" s="23" t="s">
        <v>69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42</v>
      </c>
      <c r="AP14" s="23">
        <f>SUMIF($C$11:$AN$11,"I.Mad",C14:AN14)</f>
        <v>26</v>
      </c>
      <c r="AQ14" s="23">
        <f>SUM(AO14:AP14)</f>
        <v>68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1.5835262999999999</v>
      </c>
      <c r="F15" s="23">
        <v>1.8069579</v>
      </c>
      <c r="G15" s="23">
        <v>5.3254437869822473</v>
      </c>
      <c r="H15" s="23">
        <v>1.2269938650306749</v>
      </c>
      <c r="I15" s="23">
        <v>10.791190957509976</v>
      </c>
      <c r="J15" s="23">
        <v>2.9592105562826476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21.875</v>
      </c>
      <c r="R15" s="23" t="s">
        <v>32</v>
      </c>
      <c r="S15" s="23">
        <v>28.310794085305105</v>
      </c>
      <c r="T15" s="23" t="s">
        <v>32</v>
      </c>
      <c r="U15" s="23">
        <v>11.247161321425885</v>
      </c>
      <c r="V15" s="23">
        <v>10.668393376354848</v>
      </c>
      <c r="W15" s="23">
        <v>20.584264412173461</v>
      </c>
      <c r="X15" s="23" t="s">
        <v>32</v>
      </c>
      <c r="Y15" s="23">
        <v>16.187576100000001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13</v>
      </c>
      <c r="F16" s="29">
        <v>12.5</v>
      </c>
      <c r="G16" s="29">
        <v>13</v>
      </c>
      <c r="H16" s="29">
        <v>13</v>
      </c>
      <c r="I16" s="29">
        <v>13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</v>
      </c>
      <c r="R16" s="29" t="s">
        <v>32</v>
      </c>
      <c r="S16" s="29">
        <v>13</v>
      </c>
      <c r="T16" s="29" t="s">
        <v>32</v>
      </c>
      <c r="U16" s="29">
        <v>13</v>
      </c>
      <c r="V16" s="29">
        <v>13</v>
      </c>
      <c r="W16" s="29">
        <v>12.5</v>
      </c>
      <c r="X16" s="29" t="s">
        <v>32</v>
      </c>
      <c r="Y16" s="29">
        <v>12.5</v>
      </c>
      <c r="Z16" s="29"/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1000.51</v>
      </c>
      <c r="F41" s="35">
        <f t="shared" si="3"/>
        <v>1006.61</v>
      </c>
      <c r="G41" s="35">
        <f t="shared" si="3"/>
        <v>6896.8049999999994</v>
      </c>
      <c r="H41" s="35">
        <f t="shared" si="3"/>
        <v>2781.7799999999997</v>
      </c>
      <c r="I41" s="35">
        <f t="shared" si="3"/>
        <v>10450.61</v>
      </c>
      <c r="J41" s="35">
        <f t="shared" si="3"/>
        <v>1591.19</v>
      </c>
      <c r="K41" s="35">
        <f t="shared" si="3"/>
        <v>432.12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410</v>
      </c>
      <c r="R41" s="35">
        <f t="shared" si="3"/>
        <v>0</v>
      </c>
      <c r="S41" s="35">
        <f t="shared" si="3"/>
        <v>1270.6099999999999</v>
      </c>
      <c r="T41" s="35">
        <f t="shared" si="3"/>
        <v>0</v>
      </c>
      <c r="U41" s="35">
        <f t="shared" si="3"/>
        <v>560</v>
      </c>
      <c r="V41" s="35">
        <f t="shared" si="3"/>
        <v>1195</v>
      </c>
      <c r="W41" s="35">
        <f t="shared" si="3"/>
        <v>1270</v>
      </c>
      <c r="X41" s="35">
        <f t="shared" si="3"/>
        <v>65</v>
      </c>
      <c r="Y41" s="35">
        <f t="shared" si="3"/>
        <v>3638.04</v>
      </c>
      <c r="Z41" s="35">
        <f t="shared" si="3"/>
        <v>30.7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25928.695</v>
      </c>
      <c r="AP41" s="35">
        <f>SUM(AP12,AP18,AP24:AP37)</f>
        <v>6670.28</v>
      </c>
      <c r="AQ41" s="35">
        <f t="shared" si="2"/>
        <v>32598.974999999999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2020-07-06T05:27:08Z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