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<sst xmlns="http://schemas.openxmlformats.org/spreadsheetml/2006/main" count="365" uniqueCount="69">
  <si>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</si>
  <si>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</si>
  <si>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</si>
  <si>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</si>
  <si>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</si>
  <si>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</si>
  <si>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</si>
  <si>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</si>
  <si>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</si>
  <si>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</si>
  <si>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</si>
  <si>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</si>
  <si>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</si>
  <si>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</si>
  <si>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</si>
  <si>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</si>
  <si>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</si>
  <si>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</si>
  <si>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</si>
  <si>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</si>
  <si>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</si>
  <si>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</si>
  <si>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</si>
  <si>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</si>
  <si>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</si>
  <si>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</si>
  <si>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</si>
  <si>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</si>
  <si>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</si>
  <si>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</si>
  <si>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</si>
  <si>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</si>
  <si>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</si>
  <si>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</si>
  <si>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</si>
  <si>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</si>
  <si>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</si>
  <si>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</si>
  <si>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</si>
  <si>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</si>
  <si>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</si>
  <si>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</si>
  <si>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</si>
  <si>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</si>
  <si>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</si>
  <si>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</si>
  <si>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</si>
  <si>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</si>
  <si>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</si>
  <si>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</si>
  <si>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</si>
  <si>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</si>
  <si>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</si>
  <si>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</si>
  <si>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</si>
  <si>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</si>
  <si>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</si>
  <si>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</si>
  <si>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</si>
  <si>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</si>
  <si>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</si>
  <si>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</si>
  <si>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</si>
  <si>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</si>
  <si>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</si>
  <si>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</si>
  <si>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</si>
  <si>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 xml:space="preserve">        Fecha  : 03/12/2020</t>
  </si>
  <si>
    <t>Callao,04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</si>
</sst>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A23" sqref="AA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3" t="s">
        <v>28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2015</v>
      </c>
      <c r="G12" s="23">
        <v>2928.2749999999996</v>
      </c>
      <c r="H12" s="23">
        <v>598.04500000000007</v>
      </c>
      <c r="I12" s="23">
        <v>10616.39</v>
      </c>
      <c r="J12" s="23">
        <v>6172.18</v>
      </c>
      <c r="K12" s="23">
        <v>511.56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775</v>
      </c>
      <c r="R12" s="23">
        <v>0</v>
      </c>
      <c r="S12" s="23">
        <v>568.65700000000004</v>
      </c>
      <c r="T12" s="23">
        <v>0</v>
      </c>
      <c r="U12" s="23">
        <v>1075</v>
      </c>
      <c r="V12" s="23">
        <v>550</v>
      </c>
      <c r="W12" s="23">
        <v>1535</v>
      </c>
      <c r="X12" s="23">
        <v>0</v>
      </c>
      <c r="Y12" s="23">
        <v>1859.61</v>
      </c>
      <c r="Z12" s="23">
        <v>0</v>
      </c>
      <c r="AA12" s="23">
        <v>4184.5226147115127</v>
      </c>
      <c r="AB12" s="23">
        <v>0</v>
      </c>
      <c r="AC12" s="23">
        <v>5588.5309999999999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29130.985614711513</v>
      </c>
      <c r="AP12" s="23">
        <f>SUMIF($C$11:$AN$11,"I.Mad",C12:AN12)</f>
        <v>9846.7849999999999</v>
      </c>
      <c r="AQ12" s="23">
        <f>SUM(AO12:AP12)</f>
        <v>38977.77061471151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50</v>
      </c>
      <c r="G13" s="23">
        <v>19</v>
      </c>
      <c r="H13" s="23">
        <v>26</v>
      </c>
      <c r="I13" s="23">
        <v>106</v>
      </c>
      <c r="J13" s="23">
        <v>166</v>
      </c>
      <c r="K13" s="23">
        <v>9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15</v>
      </c>
      <c r="R13" s="23" t="s">
        <v>31</v>
      </c>
      <c r="S13" s="23">
        <v>9</v>
      </c>
      <c r="T13" s="23" t="s">
        <v>31</v>
      </c>
      <c r="U13" s="23">
        <v>4</v>
      </c>
      <c r="V13" s="23">
        <v>10</v>
      </c>
      <c r="W13" s="23">
        <v>12</v>
      </c>
      <c r="X13" s="23" t="s">
        <v>31</v>
      </c>
      <c r="Y13" s="23">
        <v>11</v>
      </c>
      <c r="Z13" s="23" t="s">
        <v>31</v>
      </c>
      <c r="AA13" s="23">
        <v>14</v>
      </c>
      <c r="AB13" s="23" t="s">
        <v>31</v>
      </c>
      <c r="AC13" s="23">
        <v>19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209</v>
      </c>
      <c r="AP13" s="23">
        <f>SUMIF($C$11:$AN$11,"I.Mad",C13:AN13)</f>
        <v>261</v>
      </c>
      <c r="AQ13" s="23">
        <f>SUM(AO13:AP13)</f>
        <v>470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3</v>
      </c>
      <c r="G14" s="23">
        <v>4</v>
      </c>
      <c r="H14" s="23">
        <v>2</v>
      </c>
      <c r="I14" s="23">
        <v>11</v>
      </c>
      <c r="J14" s="23">
        <v>20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9</v>
      </c>
      <c r="R14" s="23" t="s">
        <v>31</v>
      </c>
      <c r="S14" s="23">
        <v>7</v>
      </c>
      <c r="T14" s="23" t="s">
        <v>31</v>
      </c>
      <c r="U14" s="23">
        <v>1</v>
      </c>
      <c r="V14" s="23">
        <v>7</v>
      </c>
      <c r="W14" s="23">
        <v>7</v>
      </c>
      <c r="X14" s="23" t="s">
        <v>31</v>
      </c>
      <c r="Y14" s="23">
        <v>5</v>
      </c>
      <c r="Z14" s="23" t="s">
        <v>31</v>
      </c>
      <c r="AA14" s="23">
        <v>6</v>
      </c>
      <c r="AB14" s="23" t="s">
        <v>31</v>
      </c>
      <c r="AC14" s="23">
        <v>9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59</v>
      </c>
      <c r="AP14" s="23">
        <f>SUMIF($C$11:$AN$11,"I.Mad",C14:AN14)</f>
        <v>32</v>
      </c>
      <c r="AQ14" s="23">
        <f>SUM(AO14:AP14)</f>
        <v>91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0</v>
      </c>
      <c r="G15" s="23">
        <v>4.7245515041606856</v>
      </c>
      <c r="H15" s="23">
        <v>0</v>
      </c>
      <c r="I15" s="23">
        <v>1.6803795878941035</v>
      </c>
      <c r="J15" s="23">
        <v>0.63238240089535147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37.662970841366977</v>
      </c>
      <c r="R15" s="23" t="s">
        <v>31</v>
      </c>
      <c r="S15" s="23">
        <v>42.786886299870282</v>
      </c>
      <c r="T15" s="23" t="s">
        <v>31</v>
      </c>
      <c r="U15" s="23">
        <v>1.716738197424893</v>
      </c>
      <c r="V15" s="23">
        <v>16.845400431480407</v>
      </c>
      <c r="W15" s="23">
        <v>2.651737528320194</v>
      </c>
      <c r="X15" s="23" t="s">
        <v>31</v>
      </c>
      <c r="Y15" s="23">
        <v>12.336478195522391</v>
      </c>
      <c r="Z15" s="23" t="s">
        <v>31</v>
      </c>
      <c r="AA15" s="23">
        <v>4.4951519217943714</v>
      </c>
      <c r="AB15" s="23" t="s">
        <v>31</v>
      </c>
      <c r="AC15" s="23">
        <v>7.9247489225994405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14</v>
      </c>
      <c r="G16" s="29">
        <v>14</v>
      </c>
      <c r="H16" s="29">
        <v>14.5</v>
      </c>
      <c r="I16" s="29">
        <v>14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12</v>
      </c>
      <c r="R16" s="29" t="s">
        <v>31</v>
      </c>
      <c r="S16" s="29">
        <v>11.5</v>
      </c>
      <c r="T16" s="29" t="s">
        <v>31</v>
      </c>
      <c r="U16" s="29">
        <v>14</v>
      </c>
      <c r="V16" s="29">
        <v>13</v>
      </c>
      <c r="W16" s="29">
        <v>14.5</v>
      </c>
      <c r="X16" s="29" t="s">
        <v>31</v>
      </c>
      <c r="Y16" s="29">
        <v>12.5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>
        <v>6.3432259488084721</v>
      </c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6.3432259488084721</v>
      </c>
      <c r="AP25" s="23">
        <f t="shared" si="1"/>
        <v>0</v>
      </c>
      <c r="AQ25" s="35">
        <f t="shared" si="2"/>
        <v>6.3432259488084721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23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25.477385288487461</v>
      </c>
      <c r="AB30" s="35"/>
      <c r="AC30" s="37">
        <v>1.4690000000000001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26.946385288487463</v>
      </c>
      <c r="AP30" s="23">
        <f t="shared" si="1"/>
        <v>0</v>
      </c>
      <c r="AQ30" s="35">
        <f t="shared" si="2"/>
        <v>26.946385288487463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2015</v>
      </c>
      <c r="G41" s="35">
        <f t="shared" si="3"/>
        <v>2928.2749999999996</v>
      </c>
      <c r="H41" s="35">
        <f t="shared" si="3"/>
        <v>598.04500000000007</v>
      </c>
      <c r="I41" s="35">
        <f t="shared" si="3"/>
        <v>10616.39</v>
      </c>
      <c r="J41" s="35">
        <f t="shared" si="3"/>
        <v>6172.18</v>
      </c>
      <c r="K41" s="35">
        <f t="shared" si="3"/>
        <v>511.56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775</v>
      </c>
      <c r="R41" s="35">
        <f t="shared" si="3"/>
        <v>0</v>
      </c>
      <c r="S41" s="35">
        <f t="shared" si="3"/>
        <v>575.00022594880852</v>
      </c>
      <c r="T41" s="35">
        <f t="shared" si="3"/>
        <v>0</v>
      </c>
      <c r="U41" s="35">
        <f t="shared" si="3"/>
        <v>1075</v>
      </c>
      <c r="V41" s="35">
        <f t="shared" si="3"/>
        <v>550</v>
      </c>
      <c r="W41" s="35">
        <f t="shared" si="3"/>
        <v>1535</v>
      </c>
      <c r="X41" s="35">
        <f t="shared" si="3"/>
        <v>0</v>
      </c>
      <c r="Y41" s="35">
        <f t="shared" si="3"/>
        <v>1859.61</v>
      </c>
      <c r="Z41" s="35">
        <f t="shared" si="3"/>
        <v>0</v>
      </c>
      <c r="AA41" s="35">
        <f t="shared" si="3"/>
        <v>4210</v>
      </c>
      <c r="AB41" s="35">
        <f t="shared" si="3"/>
        <v>0</v>
      </c>
      <c r="AC41" s="35">
        <f t="shared" si="3"/>
        <v>5590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29164.275225948808</v>
      </c>
      <c r="AP41" s="35">
        <f>SUM(AP12,AP18,AP24:AP37)</f>
        <v>9846.7849999999999</v>
      </c>
      <c r="AQ41" s="35">
        <f t="shared" si="2"/>
        <v>39011.060225948808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</v>
      </c>
      <c r="H42" s="29"/>
      <c r="I42" s="29">
        <v>19.600000000000001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2020-12-05T03:00:33Z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