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<sst xmlns="http://schemas.openxmlformats.org/spreadsheetml/2006/main" count="374" uniqueCount="70">
  <si>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</si>
  <si>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</si>
  <si>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</si>
  <si>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</si>
  <si>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</si>
  <si>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</si>
  <si>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</si>
  <si>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</si>
  <si>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</si>
  <si>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</si>
  <si>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</si>
  <si>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</si>
  <si>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</si>
  <si>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</si>
  <si>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</si>
  <si>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</si>
  <si>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</si>
  <si>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</si>
  <si>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</si>
  <si>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</si>
  <si>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</si>
  <si>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</si>
  <si>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</si>
  <si>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</si>
  <si>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</si>
  <si>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</si>
  <si>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</si>
  <si>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</si>
  <si>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</si>
  <si>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</si>
  <si>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</si>
  <si>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</si>
  <si>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</si>
  <si>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</si>
  <si>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</si>
  <si>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</si>
  <si>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</si>
  <si>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</si>
  <si>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</si>
  <si>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</si>
  <si>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</si>
  <si>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</si>
  <si>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</si>
  <si>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</si>
  <si>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</si>
  <si>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</si>
  <si>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</si>
  <si>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</si>
  <si>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</si>
  <si>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</si>
  <si>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</si>
  <si>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</si>
  <si>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</si>
  <si>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</si>
  <si>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</si>
  <si>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</si>
  <si>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</si>
  <si>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</si>
  <si>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</si>
  <si>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</si>
  <si>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</si>
  <si>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</si>
  <si>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</si>
  <si>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</si>
  <si>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</si>
  <si>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</si>
  <si>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</si>
  <si>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>Callao, 05 de julio del 2020</t>
  </si>
  <si>
    <t xml:space="preserve">        Fecha  :04/07/2020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</si>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</sst>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91">
    <xf numFmtId="0" fontId="0" fillId="0" borderId="0"/>
    <xf numFmtId="0" fontId="9" fillId="0" borderId="0"/>
    <xf numFmtId="0" fontId="28" fillId="0" borderId="0"/>
    <xf numFmtId="0" fontId="29" fillId="0" borderId="0"/>
    <xf numFmtId="167" fontId="29" fillId="0" borderId="0" applyFont="0" applyFill="0" applyBorder="0" applyAlignment="0" applyProtection="0"/>
    <xf numFmtId="0" fontId="6" fillId="0" borderId="0"/>
    <xf numFmtId="0" fontId="5" fillId="0" borderId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14" applyNumberFormat="0" applyAlignment="0" applyProtection="0"/>
    <xf numFmtId="0" fontId="38" fillId="8" borderId="15" applyNumberFormat="0" applyAlignment="0" applyProtection="0"/>
    <xf numFmtId="0" fontId="39" fillId="8" borderId="14" applyNumberFormat="0" applyAlignment="0" applyProtection="0"/>
    <xf numFmtId="0" fontId="40" fillId="0" borderId="16" applyNumberFormat="0" applyFill="0" applyAlignment="0" applyProtection="0"/>
    <xf numFmtId="0" fontId="41" fillId="9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Font="0" applyBorder="0" applyAlignment="0"/>
    <xf numFmtId="0" fontId="28" fillId="0" borderId="0"/>
    <xf numFmtId="0" fontId="4" fillId="0" borderId="0"/>
    <xf numFmtId="0" fontId="28" fillId="0" borderId="0"/>
    <xf numFmtId="0" fontId="4" fillId="10" borderId="18" applyNumberFormat="0" applyFont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4" fillId="10" borderId="18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3" fillId="10" borderId="18" applyNumberFormat="0" applyFont="0" applyAlignment="0" applyProtection="0"/>
    <xf numFmtId="0" fontId="2" fillId="0" borderId="0"/>
    <xf numFmtId="0" fontId="47" fillId="0" borderId="0"/>
    <xf numFmtId="167" fontId="28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7" fillId="0" borderId="0" xfId="0" applyFont="1"/>
    <xf numFmtId="0" fontId="8" fillId="0" borderId="0" xfId="1" applyFont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22" fontId="16" fillId="0" borderId="0" xfId="0" applyNumberFormat="1" applyFont="1"/>
    <xf numFmtId="0" fontId="19" fillId="0" borderId="0" xfId="0" applyFont="1"/>
    <xf numFmtId="0" fontId="11" fillId="0" borderId="0" xfId="0" applyFont="1" applyBorder="1"/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8" fillId="0" borderId="4" xfId="0" applyFont="1" applyBorder="1"/>
    <xf numFmtId="1" fontId="20" fillId="0" borderId="0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7" fillId="0" borderId="0" xfId="0" applyFont="1" applyBorder="1"/>
    <xf numFmtId="0" fontId="18" fillId="0" borderId="2" xfId="0" applyFont="1" applyBorder="1" applyAlignment="1">
      <alignment horizontal="left"/>
    </xf>
    <xf numFmtId="165" fontId="7" fillId="0" borderId="0" xfId="0" applyNumberFormat="1" applyFont="1"/>
    <xf numFmtId="0" fontId="21" fillId="2" borderId="2" xfId="0" applyFont="1" applyFill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166" fontId="20" fillId="0" borderId="4" xfId="0" applyNumberFormat="1" applyFont="1" applyBorder="1" applyAlignment="1">
      <alignment horizontal="center"/>
    </xf>
    <xf numFmtId="0" fontId="18" fillId="0" borderId="2" xfId="0" applyFont="1" applyBorder="1"/>
    <xf numFmtId="2" fontId="20" fillId="0" borderId="4" xfId="0" applyNumberFormat="1" applyFont="1" applyBorder="1" applyAlignment="1">
      <alignment horizontal="center"/>
    </xf>
    <xf numFmtId="166" fontId="15" fillId="3" borderId="4" xfId="0" applyNumberFormat="1" applyFont="1" applyFill="1" applyBorder="1" applyAlignment="1">
      <alignment horizontal="center" wrapText="1"/>
    </xf>
    <xf numFmtId="166" fontId="20" fillId="3" borderId="4" xfId="0" applyNumberFormat="1" applyFont="1" applyFill="1" applyBorder="1" applyAlignment="1">
      <alignment horizontal="center" wrapText="1"/>
    </xf>
    <xf numFmtId="166" fontId="23" fillId="0" borderId="2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1" fontId="11" fillId="0" borderId="0" xfId="0" applyNumberFormat="1" applyFont="1" applyBorder="1" applyAlignment="1">
      <alignment horizontal="center"/>
    </xf>
    <xf numFmtId="0" fontId="18" fillId="0" borderId="0" xfId="0" applyFont="1"/>
    <xf numFmtId="1" fontId="25" fillId="0" borderId="0" xfId="0" applyNumberFormat="1" applyFont="1" applyBorder="1" applyProtection="1">
      <protection locked="0"/>
    </xf>
    <xf numFmtId="0" fontId="26" fillId="0" borderId="0" xfId="0" applyFont="1" applyAlignment="1">
      <alignment horizontal="left"/>
    </xf>
    <xf numFmtId="1" fontId="25" fillId="0" borderId="0" xfId="0" applyNumberFormat="1" applyFont="1" applyBorder="1" applyAlignment="1" applyProtection="1">
      <protection locked="0"/>
    </xf>
    <xf numFmtId="1" fontId="25" fillId="0" borderId="0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8" fillId="0" borderId="0" xfId="0" applyFont="1"/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0" fontId="14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</cellXfs>
  <cellStyles count="9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2 5" xfId="90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5" zoomScale="23" zoomScaleNormal="23" workbookViewId="0">
      <selection activeCell="T34" sqref="T3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3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</row>
    <row r="5" spans="2:48" ht="45" customHeight="1" x14ac:dyDescent="0.5">
      <c r="B5" s="74" t="s">
        <v>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5" t="s">
        <v>5</v>
      </c>
      <c r="AN6" s="75"/>
      <c r="AO6" s="75"/>
      <c r="AP6" s="75"/>
      <c r="AQ6" s="7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6"/>
      <c r="AP7" s="76"/>
      <c r="AQ7" s="76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5" t="s">
        <v>68</v>
      </c>
      <c r="AP8" s="75"/>
      <c r="AQ8" s="75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66</v>
      </c>
      <c r="J10" s="72"/>
      <c r="K10" s="70" t="s">
        <v>12</v>
      </c>
      <c r="L10" s="70"/>
      <c r="M10" s="70" t="s">
        <v>13</v>
      </c>
      <c r="N10" s="70"/>
      <c r="O10" s="72" t="s">
        <v>14</v>
      </c>
      <c r="P10" s="72"/>
      <c r="Q10" s="72" t="s">
        <v>15</v>
      </c>
      <c r="R10" s="72"/>
      <c r="S10" s="72" t="s">
        <v>16</v>
      </c>
      <c r="T10" s="72"/>
      <c r="U10" s="72" t="s">
        <v>17</v>
      </c>
      <c r="V10" s="72"/>
      <c r="W10" s="72" t="s">
        <v>18</v>
      </c>
      <c r="X10" s="72"/>
      <c r="Y10" s="72" t="s">
        <v>65</v>
      </c>
      <c r="Z10" s="72"/>
      <c r="AA10" s="72" t="s">
        <v>19</v>
      </c>
      <c r="AB10" s="72"/>
      <c r="AC10" s="72" t="s">
        <v>20</v>
      </c>
      <c r="AD10" s="72"/>
      <c r="AE10" s="70" t="s">
        <v>21</v>
      </c>
      <c r="AF10" s="70"/>
      <c r="AG10" s="70" t="s">
        <v>22</v>
      </c>
      <c r="AH10" s="70"/>
      <c r="AI10" s="70" t="s">
        <v>23</v>
      </c>
      <c r="AJ10" s="70"/>
      <c r="AK10" s="70" t="s">
        <v>24</v>
      </c>
      <c r="AL10" s="70"/>
      <c r="AM10" s="70" t="s">
        <v>25</v>
      </c>
      <c r="AN10" s="70"/>
      <c r="AO10" s="71" t="s">
        <v>26</v>
      </c>
      <c r="AP10" s="71"/>
      <c r="AQ10" s="58" t="s">
        <v>27</v>
      </c>
      <c r="AT10" s="60"/>
    </row>
    <row r="11" spans="2:48" s="3" customFormat="1" ht="30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 t="s">
        <v>29</v>
      </c>
      <c r="W11" s="56" t="s">
        <v>28</v>
      </c>
      <c r="X11" s="65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0</v>
      </c>
      <c r="F12" s="23">
        <v>1700</v>
      </c>
      <c r="G12" s="23">
        <v>5077.0600000000004</v>
      </c>
      <c r="H12" s="23">
        <v>2724.6149999999998</v>
      </c>
      <c r="I12" s="23">
        <v>6586.14</v>
      </c>
      <c r="J12" s="23">
        <v>756.36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2180</v>
      </c>
      <c r="R12" s="23">
        <v>0</v>
      </c>
      <c r="S12" s="23">
        <v>2930</v>
      </c>
      <c r="T12" s="23">
        <v>0</v>
      </c>
      <c r="U12" s="23">
        <v>405</v>
      </c>
      <c r="V12" s="23">
        <v>1400</v>
      </c>
      <c r="W12" s="23">
        <v>3210</v>
      </c>
      <c r="X12" s="23">
        <v>0</v>
      </c>
      <c r="Y12" s="23">
        <v>1672.38</v>
      </c>
      <c r="Z12" s="23">
        <v>39.17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22060.58</v>
      </c>
      <c r="AP12" s="23">
        <f>SUMIF($C$11:$AN$11,"I.Mad",C12:AN12)</f>
        <v>6620.1449999999995</v>
      </c>
      <c r="AQ12" s="23">
        <f>SUM(AO12:AP12)</f>
        <v>28680.725000000002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 t="s">
        <v>32</v>
      </c>
      <c r="F13" s="23">
        <v>28</v>
      </c>
      <c r="G13" s="23">
        <v>17</v>
      </c>
      <c r="H13" s="23">
        <v>83</v>
      </c>
      <c r="I13" s="23">
        <v>22</v>
      </c>
      <c r="J13" s="23">
        <v>24</v>
      </c>
      <c r="K13" s="23" t="s">
        <v>32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>
        <v>8</v>
      </c>
      <c r="R13" s="23" t="s">
        <v>32</v>
      </c>
      <c r="S13" s="23">
        <v>15</v>
      </c>
      <c r="T13" s="23" t="s">
        <v>32</v>
      </c>
      <c r="U13" s="23">
        <v>4</v>
      </c>
      <c r="V13" s="23">
        <v>15</v>
      </c>
      <c r="W13" s="23">
        <v>16</v>
      </c>
      <c r="X13" s="23" t="s">
        <v>32</v>
      </c>
      <c r="Y13" s="23">
        <v>11</v>
      </c>
      <c r="Z13" s="23">
        <v>1</v>
      </c>
      <c r="AA13" s="23" t="s">
        <v>32</v>
      </c>
      <c r="AB13" s="23" t="s">
        <v>32</v>
      </c>
      <c r="AC13" s="23" t="s">
        <v>32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93</v>
      </c>
      <c r="AP13" s="23">
        <f>SUMIF($C$11:$AN$11,"I.Mad",C13:AN13)</f>
        <v>151</v>
      </c>
      <c r="AQ13" s="23">
        <f>SUM(AO13:AP13)</f>
        <v>244</v>
      </c>
      <c r="AS13" s="24"/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 t="s">
        <v>32</v>
      </c>
      <c r="F14" s="23">
        <v>9</v>
      </c>
      <c r="G14" s="23">
        <v>9</v>
      </c>
      <c r="H14" s="23">
        <v>3</v>
      </c>
      <c r="I14" s="23">
        <v>1</v>
      </c>
      <c r="J14" s="23">
        <v>1</v>
      </c>
      <c r="K14" s="23" t="s">
        <v>32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>
        <v>3</v>
      </c>
      <c r="R14" s="23" t="s">
        <v>32</v>
      </c>
      <c r="S14" s="23">
        <v>6</v>
      </c>
      <c r="T14" s="23" t="s">
        <v>32</v>
      </c>
      <c r="U14" s="23">
        <v>4</v>
      </c>
      <c r="V14" s="23">
        <v>15</v>
      </c>
      <c r="W14" s="23">
        <v>5</v>
      </c>
      <c r="X14" s="23" t="s">
        <v>32</v>
      </c>
      <c r="Y14" s="23">
        <v>5</v>
      </c>
      <c r="Z14" s="23" t="s">
        <v>69</v>
      </c>
      <c r="AA14" s="23" t="s">
        <v>32</v>
      </c>
      <c r="AB14" s="23" t="s">
        <v>32</v>
      </c>
      <c r="AC14" s="23" t="s">
        <v>32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33</v>
      </c>
      <c r="AP14" s="23">
        <f>SUMIF($C$11:$AN$11,"I.Mad",C14:AN14)</f>
        <v>28</v>
      </c>
      <c r="AQ14" s="23">
        <f>SUM(AO14:AP14)</f>
        <v>61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 t="s">
        <v>32</v>
      </c>
      <c r="F15" s="23">
        <v>0.51918149999999996</v>
      </c>
      <c r="G15" s="23">
        <v>0.55901020000000001</v>
      </c>
      <c r="H15" s="23">
        <v>2.6126475078889211</v>
      </c>
      <c r="I15" s="23">
        <v>0</v>
      </c>
      <c r="J15" s="23">
        <v>1.9512195121951219</v>
      </c>
      <c r="K15" s="23" t="s">
        <v>32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>
        <v>59.709625872376478</v>
      </c>
      <c r="R15" s="23" t="s">
        <v>32</v>
      </c>
      <c r="S15" s="23">
        <v>64.794228810225761</v>
      </c>
      <c r="T15" s="23" t="s">
        <v>32</v>
      </c>
      <c r="U15" s="23">
        <v>70.967741935483886</v>
      </c>
      <c r="V15" s="23">
        <v>50.64994601552759</v>
      </c>
      <c r="W15" s="23">
        <v>40.857430577673092</v>
      </c>
      <c r="X15" s="23" t="s">
        <v>32</v>
      </c>
      <c r="Y15" s="23">
        <v>13.9020384</v>
      </c>
      <c r="Z15" s="23" t="s">
        <v>32</v>
      </c>
      <c r="AA15" s="23" t="s">
        <v>32</v>
      </c>
      <c r="AB15" s="23" t="s">
        <v>32</v>
      </c>
      <c r="AC15" s="23" t="s">
        <v>32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 t="s">
        <v>32</v>
      </c>
      <c r="F16" s="29">
        <v>12.5</v>
      </c>
      <c r="G16" s="29">
        <v>13</v>
      </c>
      <c r="H16" s="29">
        <v>13</v>
      </c>
      <c r="I16" s="29">
        <v>14</v>
      </c>
      <c r="J16" s="29">
        <v>13</v>
      </c>
      <c r="K16" s="29" t="s">
        <v>32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>
        <v>11.5</v>
      </c>
      <c r="R16" s="29" t="s">
        <v>32</v>
      </c>
      <c r="S16" s="29">
        <v>10.5</v>
      </c>
      <c r="T16" s="29" t="s">
        <v>32</v>
      </c>
      <c r="U16" s="29">
        <v>11</v>
      </c>
      <c r="V16" s="29">
        <v>11</v>
      </c>
      <c r="W16" s="29">
        <v>12.5</v>
      </c>
      <c r="X16" s="29" t="s">
        <v>32</v>
      </c>
      <c r="Y16" s="29">
        <v>12</v>
      </c>
      <c r="Z16" s="29" t="s">
        <v>32</v>
      </c>
      <c r="AA16" s="29" t="s">
        <v>32</v>
      </c>
      <c r="AB16" s="29" t="s">
        <v>32</v>
      </c>
      <c r="AC16" s="29" t="s">
        <v>32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7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1700</v>
      </c>
      <c r="G41" s="35">
        <f t="shared" si="3"/>
        <v>5077.0600000000004</v>
      </c>
      <c r="H41" s="35">
        <f t="shared" si="3"/>
        <v>2724.6149999999998</v>
      </c>
      <c r="I41" s="35">
        <f t="shared" si="3"/>
        <v>6586.14</v>
      </c>
      <c r="J41" s="35">
        <f t="shared" si="3"/>
        <v>756.36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2180</v>
      </c>
      <c r="R41" s="35">
        <f t="shared" si="3"/>
        <v>0</v>
      </c>
      <c r="S41" s="35">
        <f t="shared" si="3"/>
        <v>2930</v>
      </c>
      <c r="T41" s="35">
        <f t="shared" si="3"/>
        <v>0</v>
      </c>
      <c r="U41" s="35">
        <f t="shared" si="3"/>
        <v>405</v>
      </c>
      <c r="V41" s="35">
        <f t="shared" si="3"/>
        <v>1400</v>
      </c>
      <c r="W41" s="35">
        <f t="shared" si="3"/>
        <v>3210</v>
      </c>
      <c r="X41" s="35">
        <f t="shared" si="3"/>
        <v>0</v>
      </c>
      <c r="Y41" s="35">
        <f t="shared" si="3"/>
        <v>1672.38</v>
      </c>
      <c r="Z41" s="35">
        <f t="shared" si="3"/>
        <v>39.17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22060.58</v>
      </c>
      <c r="AP41" s="35">
        <f>SUM(AP12,AP18,AP24:AP37)</f>
        <v>6620.1449999999995</v>
      </c>
      <c r="AQ41" s="35">
        <f t="shared" si="2"/>
        <v>28680.725000000002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>
        <v>15.7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2020-07-06T05:25:29Z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