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<sst xmlns="http://schemas.openxmlformats.org/spreadsheetml/2006/main" count="368" uniqueCount="69">
  <si>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</si>
  <si>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</si>
  <si>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</si>
  <si>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</si>
  <si>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</si>
  <si>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</si>
  <si>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</si>
  <si>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</si>
  <si>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</si>
  <si>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</si>
  <si>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</si>
  <si>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</si>
  <si>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</si>
  <si>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</si>
  <si>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</si>
  <si>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</si>
  <si>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</si>
  <si>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</si>
  <si>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</si>
  <si>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</si>
  <si>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</si>
  <si>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</si>
  <si>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</si>
  <si>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</si>
  <si>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</si>
  <si>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</si>
  <si>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</si>
  <si>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</si>
  <si>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</si>
  <si>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</si>
  <si>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</si>
  <si>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</si>
  <si>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</si>
  <si>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</si>
  <si>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</si>
  <si>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</si>
  <si>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</si>
  <si>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</si>
  <si>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</si>
  <si>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</si>
  <si>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</si>
  <si>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</si>
  <si>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</si>
  <si>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</si>
  <si>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</si>
  <si>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</si>
  <si>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</si>
  <si>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</si>
  <si>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</si>
  <si>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</si>
  <si>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</si>
  <si>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</si>
  <si>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</si>
  <si>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</si>
  <si>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</si>
  <si>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</si>
  <si>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</si>
  <si>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</si>
  <si>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</si>
  <si>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</si>
  <si>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</si>
  <si>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</si>
  <si>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</si>
  <si>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</si>
  <si>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</si>
  <si>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</si>
  <si>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</si>
  <si>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 xml:space="preserve">        Fecha  : 04/12/2020</t>
  </si>
  <si>
    <t>Callao,05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</si>
</sst>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H29" sqref="H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3" t="s">
        <v>28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1762</v>
      </c>
      <c r="G12" s="23">
        <v>854.375</v>
      </c>
      <c r="H12" s="23">
        <v>1409.355</v>
      </c>
      <c r="I12" s="23">
        <v>7337.39</v>
      </c>
      <c r="J12" s="23">
        <v>7424.1</v>
      </c>
      <c r="K12" s="23">
        <v>817.49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1768.665</v>
      </c>
      <c r="R12" s="23">
        <v>0</v>
      </c>
      <c r="S12" s="23">
        <v>1455</v>
      </c>
      <c r="T12" s="23">
        <v>0</v>
      </c>
      <c r="U12" s="23">
        <v>65</v>
      </c>
      <c r="V12" s="23">
        <v>660</v>
      </c>
      <c r="W12" s="23">
        <v>1210</v>
      </c>
      <c r="X12" s="23">
        <v>0</v>
      </c>
      <c r="Y12" s="23">
        <v>776.63</v>
      </c>
      <c r="Z12" s="23">
        <v>0</v>
      </c>
      <c r="AA12" s="23">
        <v>3710</v>
      </c>
      <c r="AB12" s="23">
        <v>0</v>
      </c>
      <c r="AC12" s="23">
        <v>1529.355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18706.414999999997</v>
      </c>
      <c r="AP12" s="23">
        <f>SUMIF($C$11:$AN$11,"I.Mad",C12:AN12)</f>
        <v>12072.945</v>
      </c>
      <c r="AQ12" s="23">
        <f>SUM(AO12:AP12)</f>
        <v>30779.359999999997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43</v>
      </c>
      <c r="G13" s="23">
        <v>4</v>
      </c>
      <c r="H13" s="23">
        <v>69</v>
      </c>
      <c r="I13" s="23">
        <v>105</v>
      </c>
      <c r="J13" s="23">
        <v>186</v>
      </c>
      <c r="K13" s="23">
        <v>11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20</v>
      </c>
      <c r="R13" s="23" t="s">
        <v>31</v>
      </c>
      <c r="S13" s="23">
        <v>10</v>
      </c>
      <c r="T13" s="23" t="s">
        <v>31</v>
      </c>
      <c r="U13" s="23">
        <v>1</v>
      </c>
      <c r="V13" s="23">
        <v>10</v>
      </c>
      <c r="W13" s="23">
        <v>4</v>
      </c>
      <c r="X13" s="23" t="s">
        <v>31</v>
      </c>
      <c r="Y13" s="23">
        <v>5</v>
      </c>
      <c r="Z13" s="23" t="s">
        <v>31</v>
      </c>
      <c r="AA13" s="23">
        <v>24</v>
      </c>
      <c r="AB13" s="23" t="s">
        <v>31</v>
      </c>
      <c r="AC13" s="23">
        <v>11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184</v>
      </c>
      <c r="AP13" s="23">
        <f>SUMIF($C$11:$AN$11,"I.Mad",C13:AN13)</f>
        <v>319</v>
      </c>
      <c r="AQ13" s="23">
        <f>SUM(AO13:AP13)</f>
        <v>503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1</v>
      </c>
      <c r="H14" s="23">
        <v>11</v>
      </c>
      <c r="I14" s="23">
        <v>18</v>
      </c>
      <c r="J14" s="23">
        <v>18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11</v>
      </c>
      <c r="R14" s="23" t="s">
        <v>31</v>
      </c>
      <c r="S14" s="23">
        <v>7</v>
      </c>
      <c r="T14" s="23" t="s">
        <v>31</v>
      </c>
      <c r="U14" s="23" t="s">
        <v>66</v>
      </c>
      <c r="V14" s="23">
        <v>8</v>
      </c>
      <c r="W14" s="23">
        <v>3</v>
      </c>
      <c r="X14" s="23" t="s">
        <v>31</v>
      </c>
      <c r="Y14" s="23">
        <v>5</v>
      </c>
      <c r="Z14" s="23" t="s">
        <v>31</v>
      </c>
      <c r="AA14" s="23">
        <v>7</v>
      </c>
      <c r="AB14" s="23" t="s">
        <v>31</v>
      </c>
      <c r="AC14" s="23">
        <v>7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59</v>
      </c>
      <c r="AP14" s="23">
        <f>SUMIF($C$11:$AN$11,"I.Mad",C14:AN14)</f>
        <v>40</v>
      </c>
      <c r="AQ14" s="23">
        <f>SUM(AO14:AP14)</f>
        <v>99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0.5923493437099141</v>
      </c>
      <c r="G15" s="23">
        <v>0</v>
      </c>
      <c r="H15" s="23">
        <v>6.6673002882455021E-2</v>
      </c>
      <c r="I15" s="23">
        <v>4.1306730933067728</v>
      </c>
      <c r="J15" s="23">
        <v>4.5969218236336866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4.6705108988746016</v>
      </c>
      <c r="R15" s="23" t="s">
        <v>31</v>
      </c>
      <c r="S15" s="23">
        <v>4.5510773615617763</v>
      </c>
      <c r="T15" s="23" t="s">
        <v>31</v>
      </c>
      <c r="U15" s="23" t="s">
        <v>31</v>
      </c>
      <c r="V15" s="23">
        <v>0.14315384638694945</v>
      </c>
      <c r="W15" s="23">
        <v>41.093788270582692</v>
      </c>
      <c r="X15" s="23" t="s">
        <v>31</v>
      </c>
      <c r="Y15" s="23">
        <v>9.3240454404326005</v>
      </c>
      <c r="Z15" s="23" t="s">
        <v>31</v>
      </c>
      <c r="AA15" s="23">
        <v>31.191793108609083</v>
      </c>
      <c r="AB15" s="23" t="s">
        <v>31</v>
      </c>
      <c r="AC15" s="23">
        <v>38.333572353613896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14.5</v>
      </c>
      <c r="H16" s="29">
        <v>14.5</v>
      </c>
      <c r="I16" s="29">
        <v>14.5</v>
      </c>
      <c r="J16" s="29">
        <v>14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</v>
      </c>
      <c r="R16" s="29" t="s">
        <v>31</v>
      </c>
      <c r="S16" s="29">
        <v>14</v>
      </c>
      <c r="T16" s="29" t="s">
        <v>31</v>
      </c>
      <c r="U16" s="29" t="s">
        <v>31</v>
      </c>
      <c r="V16" s="29">
        <v>14</v>
      </c>
      <c r="W16" s="29">
        <v>12</v>
      </c>
      <c r="X16" s="29" t="s">
        <v>31</v>
      </c>
      <c r="Y16" s="29">
        <v>12.5</v>
      </c>
      <c r="Z16" s="29" t="s">
        <v>31</v>
      </c>
      <c r="AA16" s="29">
        <v>12.5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23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20</v>
      </c>
      <c r="AB30" s="35"/>
      <c r="AC30" s="35">
        <v>0.64500000000000002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20.645</v>
      </c>
      <c r="AP30" s="23">
        <f t="shared" si="1"/>
        <v>0</v>
      </c>
      <c r="AQ30" s="35">
        <f t="shared" si="2"/>
        <v>20.645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1762</v>
      </c>
      <c r="G41" s="35">
        <f t="shared" si="3"/>
        <v>854.375</v>
      </c>
      <c r="H41" s="35">
        <f t="shared" si="3"/>
        <v>1409.355</v>
      </c>
      <c r="I41" s="35">
        <f t="shared" si="3"/>
        <v>7337.39</v>
      </c>
      <c r="J41" s="35">
        <f t="shared" si="3"/>
        <v>7424.1</v>
      </c>
      <c r="K41" s="35">
        <f t="shared" si="3"/>
        <v>817.49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1768.665</v>
      </c>
      <c r="R41" s="35">
        <f t="shared" si="3"/>
        <v>0</v>
      </c>
      <c r="S41" s="35">
        <f t="shared" si="3"/>
        <v>1455</v>
      </c>
      <c r="T41" s="35">
        <f t="shared" si="3"/>
        <v>0</v>
      </c>
      <c r="U41" s="35">
        <f t="shared" si="3"/>
        <v>65</v>
      </c>
      <c r="V41" s="35">
        <f t="shared" si="3"/>
        <v>660</v>
      </c>
      <c r="W41" s="35">
        <f t="shared" si="3"/>
        <v>1210</v>
      </c>
      <c r="X41" s="35">
        <f t="shared" si="3"/>
        <v>0</v>
      </c>
      <c r="Y41" s="35">
        <f t="shared" si="3"/>
        <v>776.63</v>
      </c>
      <c r="Z41" s="35">
        <f t="shared" si="3"/>
        <v>0</v>
      </c>
      <c r="AA41" s="35">
        <f t="shared" si="3"/>
        <v>3730</v>
      </c>
      <c r="AB41" s="35">
        <f t="shared" si="3"/>
        <v>0</v>
      </c>
      <c r="AC41" s="35">
        <f t="shared" si="3"/>
        <v>1530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18727.059999999998</v>
      </c>
      <c r="AP41" s="35">
        <f>SUM(AP12,AP18,AP24:AP37)</f>
        <v>12072.945</v>
      </c>
      <c r="AQ41" s="35">
        <f t="shared" si="2"/>
        <v>30800.004999999997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2020-12-07T03:28:03Z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