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<sst xmlns="http://schemas.openxmlformats.org/spreadsheetml/2006/main" count="370" uniqueCount="70">
  <si>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</si>
  <si>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</si>
  <si>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</si>
  <si>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</si>
  <si>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</si>
  <si>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</si>
  <si>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</si>
  <si>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</si>
  <si>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</si>
  <si>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</si>
  <si>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</si>
  <si>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</si>
  <si>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</si>
  <si>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</si>
  <si>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</si>
  <si>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</si>
  <si>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</si>
  <si>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</si>
  <si>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</si>
  <si>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</si>
  <si>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</si>
  <si>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</si>
  <si>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</si>
  <si>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</si>
  <si>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</si>
  <si>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</si>
  <si>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</si>
  <si>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</si>
  <si>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</si>
  <si>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</si>
  <si>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</si>
  <si>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</si>
  <si>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</si>
  <si>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</si>
  <si>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</si>
  <si>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</si>
  <si>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</si>
  <si>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</si>
  <si>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</si>
  <si>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</si>
  <si>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</si>
  <si>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</si>
  <si>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</si>
  <si>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</si>
  <si>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</si>
  <si>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</si>
  <si>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</si>
  <si>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</si>
  <si>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</si>
  <si>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</si>
  <si>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</si>
  <si>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</si>
  <si>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</si>
  <si>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</si>
  <si>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</si>
  <si>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</si>
  <si>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</si>
  <si>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</si>
  <si>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</si>
  <si>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</si>
  <si>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</si>
  <si>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</si>
  <si>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</si>
  <si>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</si>
  <si>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</si>
  <si>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</si>
  <si>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</si>
  <si>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SM</t>
  </si>
  <si>
    <t xml:space="preserve">        Fecha  :05/07/2020</t>
  </si>
  <si>
    <t>Callao, 06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</si>
</sst>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6" zoomScale="23" zoomScaleNormal="23" workbookViewId="0">
      <selection activeCell="L29" sqref="L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68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1000.51</v>
      </c>
      <c r="F12" s="23">
        <v>1321</v>
      </c>
      <c r="G12" s="23">
        <v>3797</v>
      </c>
      <c r="H12" s="23">
        <v>4701</v>
      </c>
      <c r="I12" s="23">
        <v>10241.629999999999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730</v>
      </c>
      <c r="R12" s="23">
        <v>0</v>
      </c>
      <c r="S12" s="23">
        <v>2410</v>
      </c>
      <c r="T12" s="23">
        <v>100</v>
      </c>
      <c r="U12" s="23">
        <v>860</v>
      </c>
      <c r="V12" s="23">
        <v>1220</v>
      </c>
      <c r="W12" s="23">
        <v>380</v>
      </c>
      <c r="X12" s="23">
        <v>0</v>
      </c>
      <c r="Y12" s="23">
        <v>3638.04</v>
      </c>
      <c r="Z12" s="23">
        <v>30.7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23057.18</v>
      </c>
      <c r="AP12" s="23">
        <f>SUMIF($C$11:$AN$11,"I.Mad",C12:AN12)</f>
        <v>7372.7</v>
      </c>
      <c r="AQ12" s="23">
        <f>SUM(AO12:AP12)</f>
        <v>30429.88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4</v>
      </c>
      <c r="F13" s="23">
        <v>22</v>
      </c>
      <c r="G13" s="23">
        <v>16</v>
      </c>
      <c r="H13" s="23">
        <v>71</v>
      </c>
      <c r="I13" s="23">
        <v>28</v>
      </c>
      <c r="J13" s="23" t="s">
        <v>32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5</v>
      </c>
      <c r="R13" s="23" t="s">
        <v>32</v>
      </c>
      <c r="S13" s="23">
        <v>16</v>
      </c>
      <c r="T13" s="23">
        <v>1</v>
      </c>
      <c r="U13" s="23">
        <v>5</v>
      </c>
      <c r="V13" s="23">
        <v>17</v>
      </c>
      <c r="W13" s="23">
        <v>4</v>
      </c>
      <c r="X13" s="23" t="s">
        <v>32</v>
      </c>
      <c r="Y13" s="23">
        <v>39</v>
      </c>
      <c r="Z13" s="23">
        <v>1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117</v>
      </c>
      <c r="AP13" s="23">
        <f>SUMIF($C$11:$AN$11,"I.Mad",C13:AN13)</f>
        <v>112</v>
      </c>
      <c r="AQ13" s="23">
        <f>SUM(AO13:AP13)</f>
        <v>229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4</v>
      </c>
      <c r="F14" s="23">
        <v>15</v>
      </c>
      <c r="G14" s="23">
        <v>16</v>
      </c>
      <c r="H14" s="23">
        <v>50</v>
      </c>
      <c r="I14" s="23">
        <v>3</v>
      </c>
      <c r="J14" s="23" t="s">
        <v>32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6</v>
      </c>
      <c r="T14" s="23">
        <v>1</v>
      </c>
      <c r="U14" s="23">
        <v>5</v>
      </c>
      <c r="V14" s="23">
        <v>17</v>
      </c>
      <c r="W14" s="23">
        <v>3</v>
      </c>
      <c r="X14" s="23" t="s">
        <v>32</v>
      </c>
      <c r="Y14" s="23">
        <v>14</v>
      </c>
      <c r="Z14" s="23" t="s">
        <v>67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53</v>
      </c>
      <c r="AP14" s="23">
        <f>SUMIF($C$11:$AN$11,"I.Mad",C14:AN14)</f>
        <v>83</v>
      </c>
      <c r="AQ14" s="23">
        <f>SUM(AO14:AP14)</f>
        <v>136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</v>
      </c>
      <c r="G15" s="23">
        <v>0</v>
      </c>
      <c r="H15" s="23">
        <v>0.18587414326817445</v>
      </c>
      <c r="I15" s="23">
        <v>2.3739133609397984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59.734991243566938</v>
      </c>
      <c r="R15" s="23" t="s">
        <v>32</v>
      </c>
      <c r="S15" s="23">
        <v>14.67372667886994</v>
      </c>
      <c r="T15" s="23">
        <v>34.673366834170857</v>
      </c>
      <c r="U15" s="23">
        <v>6.2504461934024054</v>
      </c>
      <c r="V15" s="23">
        <v>29.484858004035125</v>
      </c>
      <c r="W15" s="23">
        <v>30.9162087612902</v>
      </c>
      <c r="X15" s="23" t="s">
        <v>32</v>
      </c>
      <c r="Y15" s="23">
        <v>16.187576100000001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14</v>
      </c>
      <c r="H16" s="29">
        <v>13.5</v>
      </c>
      <c r="I16" s="29">
        <v>14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13.5</v>
      </c>
      <c r="T16" s="29">
        <v>12.5</v>
      </c>
      <c r="U16" s="29">
        <v>13</v>
      </c>
      <c r="V16" s="29">
        <v>12.5</v>
      </c>
      <c r="W16" s="29">
        <v>12.5</v>
      </c>
      <c r="X16" s="29" t="s">
        <v>32</v>
      </c>
      <c r="Y16" s="29">
        <v>12.5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1000.51</v>
      </c>
      <c r="F41" s="35">
        <f t="shared" si="3"/>
        <v>1321</v>
      </c>
      <c r="G41" s="35">
        <f t="shared" si="3"/>
        <v>3797</v>
      </c>
      <c r="H41" s="35">
        <f t="shared" si="3"/>
        <v>4701</v>
      </c>
      <c r="I41" s="35">
        <f t="shared" si="3"/>
        <v>10241.629999999999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730</v>
      </c>
      <c r="R41" s="35">
        <f t="shared" si="3"/>
        <v>0</v>
      </c>
      <c r="S41" s="35">
        <f t="shared" si="3"/>
        <v>2410</v>
      </c>
      <c r="T41" s="35">
        <f t="shared" si="3"/>
        <v>100</v>
      </c>
      <c r="U41" s="35">
        <f t="shared" si="3"/>
        <v>860</v>
      </c>
      <c r="V41" s="35">
        <f t="shared" si="3"/>
        <v>1220</v>
      </c>
      <c r="W41" s="35">
        <f t="shared" si="3"/>
        <v>380</v>
      </c>
      <c r="X41" s="35">
        <f t="shared" si="3"/>
        <v>0</v>
      </c>
      <c r="Y41" s="35">
        <f t="shared" si="3"/>
        <v>3638.04</v>
      </c>
      <c r="Z41" s="35">
        <f t="shared" si="3"/>
        <v>30.7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23057.18</v>
      </c>
      <c r="AP41" s="35">
        <f>SUM(AP12,AP18,AP24:AP37)</f>
        <v>7372.7</v>
      </c>
      <c r="AQ41" s="35">
        <f t="shared" si="2"/>
        <v>30429.88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15.7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69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2020-07-06T18:40:09Z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