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<sst xmlns="http://schemas.openxmlformats.org/spreadsheetml/2006/main" count="365" uniqueCount="69">
  <si>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</si>
  <si>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</si>
  <si>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</si>
  <si>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</si>
  <si>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</si>
  <si>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</si>
  <si>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</si>
  <si>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</si>
  <si>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</si>
  <si>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</si>
  <si>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</si>
  <si>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</si>
  <si>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</si>
  <si>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</si>
  <si>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</si>
  <si>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</si>
  <si>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</si>
  <si>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</si>
  <si>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</si>
  <si>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</si>
  <si>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</si>
  <si>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</si>
  <si>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</si>
  <si>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</si>
  <si>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</si>
  <si>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</si>
  <si>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</si>
  <si>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</si>
  <si>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</si>
  <si>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</si>
  <si>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</si>
  <si>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</si>
  <si>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</si>
  <si>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</si>
  <si>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</si>
  <si>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</si>
  <si>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</si>
  <si>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</si>
  <si>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</si>
  <si>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</si>
  <si>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</si>
  <si>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</si>
  <si>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</si>
  <si>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</si>
  <si>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</si>
  <si>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</si>
  <si>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</si>
  <si>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</si>
  <si>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</si>
  <si>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</si>
  <si>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</si>
  <si>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</si>
  <si>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</si>
  <si>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</si>
  <si>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</si>
  <si>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</si>
  <si>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</si>
  <si>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</si>
  <si>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</si>
  <si>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</si>
  <si>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</si>
  <si>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</si>
  <si>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</si>
  <si>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</si>
  <si>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</si>
  <si>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</si>
  <si>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</si>
  <si>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:07/07/2020</t>
  </si>
  <si>
    <t>Callao, 08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</si>
</sst>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P31" sqref="P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1335.29</v>
      </c>
      <c r="F12" s="23">
        <v>55.12</v>
      </c>
      <c r="G12" s="23">
        <v>3690.1000000000004</v>
      </c>
      <c r="H12" s="23">
        <v>2818.03</v>
      </c>
      <c r="I12" s="23">
        <v>7017.48</v>
      </c>
      <c r="J12" s="23">
        <v>22.93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730</v>
      </c>
      <c r="R12" s="23">
        <v>20</v>
      </c>
      <c r="S12" s="23">
        <v>1835</v>
      </c>
      <c r="T12" s="23">
        <v>0</v>
      </c>
      <c r="U12" s="23">
        <v>110</v>
      </c>
      <c r="V12" s="23">
        <v>940</v>
      </c>
      <c r="W12" s="23">
        <v>380</v>
      </c>
      <c r="X12" s="23">
        <v>100</v>
      </c>
      <c r="Y12" s="23">
        <v>2481.8200000000002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17579.689999999999</v>
      </c>
      <c r="AP12" s="23">
        <f>SUMIF($C$11:$AN$11,"I.Mad",C12:AN12)</f>
        <v>3956.08</v>
      </c>
      <c r="AQ12" s="23">
        <f>SUM(AO12:AP12)</f>
        <v>21535.769999999997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5</v>
      </c>
      <c r="F13" s="23">
        <v>1</v>
      </c>
      <c r="G13" s="23">
        <v>13</v>
      </c>
      <c r="H13" s="23">
        <v>42</v>
      </c>
      <c r="I13" s="23">
        <v>22</v>
      </c>
      <c r="J13" s="23">
        <v>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7</v>
      </c>
      <c r="R13" s="23">
        <v>1</v>
      </c>
      <c r="S13" s="23">
        <v>15</v>
      </c>
      <c r="T13" s="23" t="s">
        <v>32</v>
      </c>
      <c r="U13" s="23">
        <v>1</v>
      </c>
      <c r="V13" s="23">
        <v>14</v>
      </c>
      <c r="W13" s="23">
        <v>2</v>
      </c>
      <c r="X13" s="23">
        <v>1</v>
      </c>
      <c r="Y13" s="23">
        <v>18</v>
      </c>
      <c r="Z13" s="23" t="s">
        <v>32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83</v>
      </c>
      <c r="AP13" s="23">
        <f>SUMIF($C$11:$AN$11,"I.Mad",C13:AN13)</f>
        <v>61</v>
      </c>
      <c r="AQ13" s="23">
        <f>SUM(AO13:AP13)</f>
        <v>144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1</v>
      </c>
      <c r="G14" s="23">
        <v>1</v>
      </c>
      <c r="H14" s="23">
        <v>1</v>
      </c>
      <c r="I14" s="23">
        <v>11</v>
      </c>
      <c r="J14" s="23">
        <v>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3</v>
      </c>
      <c r="R14" s="23">
        <v>0</v>
      </c>
      <c r="S14" s="23">
        <v>6</v>
      </c>
      <c r="T14" s="23" t="s">
        <v>32</v>
      </c>
      <c r="U14" s="23">
        <v>1</v>
      </c>
      <c r="V14" s="23">
        <v>10</v>
      </c>
      <c r="W14" s="23">
        <v>2</v>
      </c>
      <c r="X14" s="23">
        <v>1</v>
      </c>
      <c r="Y14" s="23">
        <v>7</v>
      </c>
      <c r="Z14" s="23" t="s">
        <v>32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34</v>
      </c>
      <c r="AP14" s="23">
        <f>SUMIF($C$11:$AN$11,"I.Mad",C14:AN14)</f>
        <v>15</v>
      </c>
      <c r="AQ14" s="23">
        <f>SUM(AO14:AP14)</f>
        <v>49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0</v>
      </c>
      <c r="G15" s="23">
        <v>0.57803468208092479</v>
      </c>
      <c r="H15" s="23">
        <v>1.1904761904761905</v>
      </c>
      <c r="I15" s="23">
        <v>0.17926449999999999</v>
      </c>
      <c r="J15" s="23">
        <v>2.0052836699999999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59.845340731532509</v>
      </c>
      <c r="R15" s="23" t="s">
        <v>32</v>
      </c>
      <c r="S15" s="23">
        <v>46.821995112585554</v>
      </c>
      <c r="T15" s="23" t="s">
        <v>32</v>
      </c>
      <c r="U15" s="23">
        <v>19.672131147540963</v>
      </c>
      <c r="V15" s="23">
        <v>47.502515422744047</v>
      </c>
      <c r="W15" s="23">
        <v>44.80127799255704</v>
      </c>
      <c r="X15" s="23">
        <v>27.570093457943926</v>
      </c>
      <c r="Y15" s="23">
        <v>40.709534939999998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</v>
      </c>
      <c r="H16" s="29">
        <v>13.5</v>
      </c>
      <c r="I16" s="29">
        <v>13.5</v>
      </c>
      <c r="J16" s="29">
        <v>13.5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10.5</v>
      </c>
      <c r="R16" s="29" t="s">
        <v>32</v>
      </c>
      <c r="S16" s="29">
        <v>12.5</v>
      </c>
      <c r="T16" s="29" t="s">
        <v>32</v>
      </c>
      <c r="U16" s="29">
        <v>12</v>
      </c>
      <c r="V16" s="29">
        <v>12</v>
      </c>
      <c r="W16" s="29">
        <v>12</v>
      </c>
      <c r="X16" s="29">
        <v>13</v>
      </c>
      <c r="Y16" s="29">
        <v>12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1335.29</v>
      </c>
      <c r="F41" s="35">
        <f t="shared" si="3"/>
        <v>55.12</v>
      </c>
      <c r="G41" s="35">
        <f t="shared" si="3"/>
        <v>3690.1000000000004</v>
      </c>
      <c r="H41" s="35">
        <f t="shared" si="3"/>
        <v>2818.03</v>
      </c>
      <c r="I41" s="35">
        <f t="shared" si="3"/>
        <v>7017.48</v>
      </c>
      <c r="J41" s="35">
        <f t="shared" si="3"/>
        <v>22.93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730</v>
      </c>
      <c r="R41" s="35">
        <f t="shared" si="3"/>
        <v>20</v>
      </c>
      <c r="S41" s="35">
        <f t="shared" si="3"/>
        <v>1835</v>
      </c>
      <c r="T41" s="35">
        <f t="shared" si="3"/>
        <v>0</v>
      </c>
      <c r="U41" s="35">
        <f t="shared" si="3"/>
        <v>110</v>
      </c>
      <c r="V41" s="35">
        <f t="shared" si="3"/>
        <v>940</v>
      </c>
      <c r="W41" s="35">
        <f t="shared" si="3"/>
        <v>380</v>
      </c>
      <c r="X41" s="35">
        <f t="shared" si="3"/>
        <v>100</v>
      </c>
      <c r="Y41" s="35">
        <f t="shared" si="3"/>
        <v>2481.8200000000002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17579.689999999999</v>
      </c>
      <c r="AP41" s="35">
        <f>SUM(AP12,AP18,AP24:AP37)</f>
        <v>3956.08</v>
      </c>
      <c r="AQ41" s="35">
        <f t="shared" si="2"/>
        <v>21535.769999999997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15.7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2020-07-08T15:18:07Z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