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<sst xmlns="http://schemas.openxmlformats.org/spreadsheetml/2006/main" count="369" uniqueCount="69">
  <si>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</si>
  <si>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</si>
  <si>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</si>
  <si>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</si>
  <si>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</si>
  <si>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</si>
  <si>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</si>
  <si>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</si>
  <si>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</si>
  <si>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</si>
  <si>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</si>
  <si>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</si>
  <si>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</si>
  <si>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</si>
  <si>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</si>
  <si>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</si>
  <si>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</si>
  <si>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</si>
  <si>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</si>
  <si>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</si>
  <si>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</si>
  <si>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</si>
  <si>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</si>
  <si>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</si>
  <si>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</si>
  <si>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</si>
  <si>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</si>
  <si>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</si>
  <si>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</si>
  <si>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</si>
  <si>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</si>
  <si>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</si>
  <si>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</si>
  <si>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</si>
  <si>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</si>
  <si>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</si>
  <si>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</si>
  <si>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</si>
  <si>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</si>
  <si>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</si>
  <si>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</si>
  <si>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</si>
  <si>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</si>
  <si>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</si>
  <si>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</si>
  <si>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</si>
  <si>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</si>
  <si>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</si>
  <si>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</si>
  <si>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</si>
  <si>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</si>
  <si>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</si>
  <si>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</si>
  <si>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</si>
  <si>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</si>
  <si>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</si>
  <si>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</si>
  <si>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</si>
  <si>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</si>
  <si>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</si>
  <si>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</si>
  <si>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</si>
  <si>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</si>
  <si>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</si>
  <si>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</si>
  <si>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</si>
  <si>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</si>
  <si>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 xml:space="preserve">        Fecha  : 07/12/2020</t>
  </si>
  <si>
    <t>Callao,08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</si>
</sst>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E27" sqref="E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4" width="11.42578125" style="1" customWidth="1"/>
    <col min="45" max="45" width="23.140625" style="1" bestFit="1" customWidth="1"/>
    <col min="46" max="46" width="11.42578125" style="1" customWidth="1"/>
    <col min="47" max="47" width="23.140625" style="1" bestFit="1" customWidth="1"/>
    <col min="48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7" customFormat="1" ht="30" customHeight="1" x14ac:dyDescent="0.5">
      <c r="B10" s="55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62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61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6" t="s">
        <v>26</v>
      </c>
      <c r="AT10" s="58"/>
    </row>
    <row r="11" spans="2:48" s="3" customFormat="1" ht="30" x14ac:dyDescent="0.4">
      <c r="B11" s="20"/>
      <c r="C11" s="54" t="s">
        <v>27</v>
      </c>
      <c r="D11" s="54" t="s">
        <v>28</v>
      </c>
      <c r="E11" s="59" t="s">
        <v>27</v>
      </c>
      <c r="F11" s="54" t="s">
        <v>28</v>
      </c>
      <c r="G11" s="54" t="s">
        <v>27</v>
      </c>
      <c r="H11" s="54" t="s">
        <v>28</v>
      </c>
      <c r="I11" s="60" t="s">
        <v>27</v>
      </c>
      <c r="J11" s="61" t="s">
        <v>28</v>
      </c>
      <c r="K11" s="62" t="s">
        <v>28</v>
      </c>
      <c r="L11" s="62" t="s">
        <v>28</v>
      </c>
      <c r="M11" s="59" t="s">
        <v>27</v>
      </c>
      <c r="N11" s="62" t="s">
        <v>28</v>
      </c>
      <c r="O11" s="62" t="s">
        <v>27</v>
      </c>
      <c r="P11" s="62" t="s">
        <v>28</v>
      </c>
      <c r="Q11" s="59" t="s">
        <v>27</v>
      </c>
      <c r="R11" s="62" t="s">
        <v>28</v>
      </c>
      <c r="S11" s="59" t="s">
        <v>27</v>
      </c>
      <c r="T11" s="62" t="s">
        <v>28</v>
      </c>
      <c r="U11" s="59" t="s">
        <v>27</v>
      </c>
      <c r="V11" s="62" t="s">
        <v>28</v>
      </c>
      <c r="W11" s="54" t="s">
        <v>27</v>
      </c>
      <c r="X11" s="63" t="s">
        <v>28</v>
      </c>
      <c r="Y11" s="54" t="s">
        <v>27</v>
      </c>
      <c r="Z11" s="63" t="s">
        <v>28</v>
      </c>
      <c r="AA11" s="54" t="s">
        <v>27</v>
      </c>
      <c r="AB11" s="63" t="s">
        <v>28</v>
      </c>
      <c r="AC11" s="54" t="s">
        <v>27</v>
      </c>
      <c r="AD11" s="64" t="s">
        <v>28</v>
      </c>
      <c r="AE11" s="64" t="s">
        <v>27</v>
      </c>
      <c r="AF11" s="54" t="s">
        <v>28</v>
      </c>
      <c r="AG11" s="64" t="s">
        <v>27</v>
      </c>
      <c r="AH11" s="54" t="s">
        <v>28</v>
      </c>
      <c r="AI11" s="64" t="s">
        <v>27</v>
      </c>
      <c r="AJ11" s="54" t="s">
        <v>28</v>
      </c>
      <c r="AK11" s="54" t="s">
        <v>27</v>
      </c>
      <c r="AL11" s="64" t="s">
        <v>28</v>
      </c>
      <c r="AM11" s="54" t="s">
        <v>27</v>
      </c>
      <c r="AN11" s="54" t="s">
        <v>28</v>
      </c>
      <c r="AO11" s="62" t="s">
        <v>27</v>
      </c>
      <c r="AP11" s="54" t="s">
        <v>28</v>
      </c>
      <c r="AQ11" s="59"/>
      <c r="AT11" s="65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1814.0000000000002</v>
      </c>
      <c r="G12" s="23">
        <v>8128.0699999999988</v>
      </c>
      <c r="H12" s="23">
        <v>9783.1849999999995</v>
      </c>
      <c r="I12" s="23">
        <v>9727.82</v>
      </c>
      <c r="J12" s="23">
        <v>2648.72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2760</v>
      </c>
      <c r="R12" s="23">
        <v>0</v>
      </c>
      <c r="S12" s="23">
        <v>2600</v>
      </c>
      <c r="T12" s="23">
        <v>0</v>
      </c>
      <c r="U12" s="23">
        <v>720</v>
      </c>
      <c r="V12" s="23">
        <v>1090</v>
      </c>
      <c r="W12" s="23">
        <v>4500.2700000000004</v>
      </c>
      <c r="X12" s="23">
        <v>0</v>
      </c>
      <c r="Y12" s="23">
        <v>7105.5649999999996</v>
      </c>
      <c r="Z12" s="23">
        <v>53.55</v>
      </c>
      <c r="AA12" s="23">
        <v>350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35891.724999999999</v>
      </c>
      <c r="AP12" s="23">
        <f>SUMIF($C$11:$AN$11,"I.Mad",C12:AN12)</f>
        <v>15389.454999999998</v>
      </c>
      <c r="AQ12" s="23">
        <f>SUM(AO12:AP12)</f>
        <v>51281.179999999993</v>
      </c>
      <c r="AT12" s="26"/>
      <c r="AU12" s="26"/>
    </row>
    <row r="13" spans="2:48" ht="50.25" customHeight="1" x14ac:dyDescent="0.55000000000000004">
      <c r="B13" s="25" t="s">
        <v>30</v>
      </c>
      <c r="C13" s="23" t="s">
        <v>31</v>
      </c>
      <c r="D13" s="23" t="s">
        <v>31</v>
      </c>
      <c r="E13" s="23" t="s">
        <v>31</v>
      </c>
      <c r="F13" s="23">
        <v>33</v>
      </c>
      <c r="G13" s="23">
        <v>37</v>
      </c>
      <c r="H13" s="23">
        <v>148</v>
      </c>
      <c r="I13" s="23">
        <v>65</v>
      </c>
      <c r="J13" s="23">
        <v>63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16</v>
      </c>
      <c r="R13" s="23" t="s">
        <v>31</v>
      </c>
      <c r="S13" s="23">
        <v>18</v>
      </c>
      <c r="T13" s="23" t="s">
        <v>31</v>
      </c>
      <c r="U13" s="23">
        <v>6</v>
      </c>
      <c r="V13" s="23">
        <v>14</v>
      </c>
      <c r="W13" s="23">
        <v>30</v>
      </c>
      <c r="X13" s="23" t="s">
        <v>31</v>
      </c>
      <c r="Y13" s="23">
        <v>61</v>
      </c>
      <c r="Z13" s="23">
        <v>1</v>
      </c>
      <c r="AA13" s="23">
        <v>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234</v>
      </c>
      <c r="AP13" s="23">
        <f>SUMIF($C$11:$AN$11,"I.Mad",C13:AN13)</f>
        <v>259</v>
      </c>
      <c r="AQ13" s="23">
        <f>SUM(AO13:AP13)</f>
        <v>493</v>
      </c>
      <c r="AS13" s="24"/>
      <c r="AT13" s="26"/>
      <c r="AU13" s="26"/>
      <c r="AV13" s="26"/>
    </row>
    <row r="14" spans="2:48" ht="50.25" customHeight="1" x14ac:dyDescent="0.55000000000000004">
      <c r="B14" s="25" t="s">
        <v>32</v>
      </c>
      <c r="C14" s="23" t="s">
        <v>31</v>
      </c>
      <c r="D14" s="23" t="s">
        <v>31</v>
      </c>
      <c r="E14" s="23" t="s">
        <v>31</v>
      </c>
      <c r="F14" s="23">
        <v>3</v>
      </c>
      <c r="G14" s="23">
        <v>5</v>
      </c>
      <c r="H14" s="23">
        <v>14</v>
      </c>
      <c r="I14" s="23">
        <v>9</v>
      </c>
      <c r="J14" s="23">
        <v>11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12</v>
      </c>
      <c r="R14" s="23" t="s">
        <v>31</v>
      </c>
      <c r="S14" s="23">
        <v>9</v>
      </c>
      <c r="T14" s="23" t="s">
        <v>31</v>
      </c>
      <c r="U14" s="23">
        <v>2</v>
      </c>
      <c r="V14" s="23">
        <v>8</v>
      </c>
      <c r="W14" s="23">
        <v>16</v>
      </c>
      <c r="X14" s="23" t="s">
        <v>31</v>
      </c>
      <c r="Y14" s="23">
        <v>13</v>
      </c>
      <c r="Z14" s="23" t="s">
        <v>66</v>
      </c>
      <c r="AA14" s="23">
        <v>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67</v>
      </c>
      <c r="AP14" s="23">
        <f>SUMIF($C$11:$AN$11,"I.Mad",C14:AN14)</f>
        <v>36</v>
      </c>
      <c r="AQ14" s="23">
        <f>SUM(AO14:AP14)</f>
        <v>103</v>
      </c>
      <c r="AT14" s="26"/>
      <c r="AU14" s="26"/>
      <c r="AV14" s="26"/>
    </row>
    <row r="15" spans="2:48" ht="50.25" customHeight="1" x14ac:dyDescent="0.55000000000000004">
      <c r="B15" s="25" t="s">
        <v>33</v>
      </c>
      <c r="C15" s="23" t="s">
        <v>31</v>
      </c>
      <c r="D15" s="23" t="s">
        <v>31</v>
      </c>
      <c r="E15" s="23" t="s">
        <v>31</v>
      </c>
      <c r="F15" s="23">
        <v>1.0884930335982554</v>
      </c>
      <c r="G15" s="23">
        <v>6.5397069144457684E-2</v>
      </c>
      <c r="H15" s="23">
        <v>0.19813643263432634</v>
      </c>
      <c r="I15" s="23">
        <v>0.19181040598646568</v>
      </c>
      <c r="J15" s="23">
        <v>0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9.279048238656193</v>
      </c>
      <c r="R15" s="23" t="s">
        <v>31</v>
      </c>
      <c r="S15" s="23">
        <v>18.006086005832131</v>
      </c>
      <c r="T15" s="23" t="s">
        <v>31</v>
      </c>
      <c r="U15" s="23">
        <v>5.1621815051676023</v>
      </c>
      <c r="V15" s="23">
        <v>13.22590543817245</v>
      </c>
      <c r="W15" s="23">
        <v>4.7159293140170089</v>
      </c>
      <c r="X15" s="23" t="s">
        <v>31</v>
      </c>
      <c r="Y15" s="23">
        <v>6.4237574947709737</v>
      </c>
      <c r="Z15" s="23" t="s">
        <v>31</v>
      </c>
      <c r="AA15" s="23">
        <v>6.756756756756757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7"/>
      <c r="AT15" s="26"/>
      <c r="AU15" s="26"/>
      <c r="AV15" s="26"/>
    </row>
    <row r="16" spans="2:48" ht="52.5" customHeight="1" x14ac:dyDescent="0.55000000000000004">
      <c r="B16" s="25" t="s">
        <v>34</v>
      </c>
      <c r="C16" s="28" t="s">
        <v>31</v>
      </c>
      <c r="D16" s="28" t="s">
        <v>31</v>
      </c>
      <c r="E16" s="28" t="s">
        <v>31</v>
      </c>
      <c r="F16" s="28">
        <v>14</v>
      </c>
      <c r="G16" s="28">
        <v>14.5</v>
      </c>
      <c r="H16" s="28">
        <v>14.5</v>
      </c>
      <c r="I16" s="28">
        <v>14.5</v>
      </c>
      <c r="J16" s="28">
        <v>14.5</v>
      </c>
      <c r="K16" s="28" t="s">
        <v>31</v>
      </c>
      <c r="L16" s="28" t="s">
        <v>31</v>
      </c>
      <c r="M16" s="28" t="s">
        <v>31</v>
      </c>
      <c r="N16" s="28" t="s">
        <v>31</v>
      </c>
      <c r="O16" s="28" t="s">
        <v>31</v>
      </c>
      <c r="P16" s="28" t="s">
        <v>31</v>
      </c>
      <c r="Q16" s="28">
        <v>12.5</v>
      </c>
      <c r="R16" s="28" t="s">
        <v>31</v>
      </c>
      <c r="S16" s="28">
        <v>12.5</v>
      </c>
      <c r="T16" s="28" t="s">
        <v>31</v>
      </c>
      <c r="U16" s="28">
        <v>14</v>
      </c>
      <c r="V16" s="28">
        <v>12.5</v>
      </c>
      <c r="W16" s="28">
        <v>14</v>
      </c>
      <c r="X16" s="28" t="s">
        <v>31</v>
      </c>
      <c r="Y16" s="28">
        <v>13</v>
      </c>
      <c r="Z16" s="28" t="s">
        <v>31</v>
      </c>
      <c r="AA16" s="28">
        <v>12.5</v>
      </c>
      <c r="AB16" s="28" t="s">
        <v>31</v>
      </c>
      <c r="AC16" s="28" t="s">
        <v>31</v>
      </c>
      <c r="AD16" s="28" t="s">
        <v>31</v>
      </c>
      <c r="AE16" s="28" t="s">
        <v>31</v>
      </c>
      <c r="AF16" s="28" t="s">
        <v>31</v>
      </c>
      <c r="AG16" s="28" t="s">
        <v>31</v>
      </c>
      <c r="AH16" s="28" t="s">
        <v>31</v>
      </c>
      <c r="AI16" s="28" t="s">
        <v>31</v>
      </c>
      <c r="AJ16" s="28" t="s">
        <v>31</v>
      </c>
      <c r="AK16" s="28" t="s">
        <v>31</v>
      </c>
      <c r="AL16" s="28" t="s">
        <v>31</v>
      </c>
      <c r="AM16" s="28" t="s">
        <v>31</v>
      </c>
      <c r="AN16" s="28" t="s">
        <v>31</v>
      </c>
      <c r="AO16" s="28" t="s">
        <v>31</v>
      </c>
      <c r="AP16" s="28" t="s">
        <v>31</v>
      </c>
      <c r="AQ16" s="27"/>
      <c r="AT16" s="26"/>
      <c r="AU16" s="26"/>
      <c r="AV16" s="26"/>
    </row>
    <row r="17" spans="2:48" ht="50.25" customHeight="1" x14ac:dyDescent="0.55000000000000004">
      <c r="B17" s="29" t="s">
        <v>35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68"/>
      <c r="W17" s="31"/>
      <c r="X17" s="31"/>
      <c r="Y17" s="31"/>
      <c r="Z17" s="31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 t="s">
        <v>31</v>
      </c>
      <c r="AO17" s="31"/>
      <c r="AP17" s="31"/>
      <c r="AQ17" s="33"/>
      <c r="AT17" s="26"/>
      <c r="AU17" s="26"/>
      <c r="AV17" s="26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23">
        <f>SUMIF($C$11:$AN$11,"Ind*",C18:AN18)</f>
        <v>0</v>
      </c>
      <c r="AP18" s="23">
        <f>SUMIF($C$11:$AN$11,"I.Mad",C18:AN18)</f>
        <v>0</v>
      </c>
      <c r="AQ18" s="34">
        <f>SUM(AO18:AP18)</f>
        <v>0</v>
      </c>
      <c r="AT18" s="26"/>
      <c r="AU18" s="26"/>
      <c r="AV18" s="26"/>
    </row>
    <row r="19" spans="2:48" ht="50.25" customHeight="1" x14ac:dyDescent="0.55000000000000004">
      <c r="B19" s="25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4">
        <f>SUM(AO19:AP19)</f>
        <v>0</v>
      </c>
      <c r="AT19" s="26"/>
      <c r="AU19" s="26"/>
      <c r="AV19" s="26"/>
    </row>
    <row r="20" spans="2:48" ht="50.25" customHeight="1" x14ac:dyDescent="0.55000000000000004">
      <c r="B20" s="25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4">
        <f>SUM(AO20:AP20)</f>
        <v>0</v>
      </c>
      <c r="AT20" s="26"/>
      <c r="AU20" s="26"/>
      <c r="AV20" s="26"/>
    </row>
    <row r="21" spans="2:48" ht="50.25" customHeight="1" x14ac:dyDescent="0.55000000000000004">
      <c r="B21" s="25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5"/>
      <c r="AP21" s="35"/>
      <c r="AQ21" s="35"/>
      <c r="AT21" s="26"/>
      <c r="AU21" s="26"/>
      <c r="AV21" s="26"/>
    </row>
    <row r="22" spans="2:48" ht="50.25" customHeight="1" x14ac:dyDescent="0.55000000000000004">
      <c r="B22" s="25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5"/>
      <c r="AP22" s="35"/>
      <c r="AQ22" s="35"/>
      <c r="AT22" s="26"/>
      <c r="AU22" s="26"/>
      <c r="AV22" s="26"/>
    </row>
    <row r="23" spans="2:48" ht="50.25" customHeight="1" x14ac:dyDescent="0.4">
      <c r="B23" s="29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6"/>
      <c r="AN23" s="31"/>
      <c r="AO23" s="31"/>
      <c r="AP23" s="31"/>
      <c r="AQ23" s="33"/>
      <c r="AT23" s="26"/>
      <c r="AU23" s="26"/>
      <c r="AV23" s="26"/>
    </row>
    <row r="24" spans="2:48" ht="50.25" customHeight="1" x14ac:dyDescent="0.55000000000000004">
      <c r="B24" s="25" t="s">
        <v>39</v>
      </c>
      <c r="C24" s="23"/>
      <c r="D24" s="23"/>
      <c r="E24" s="23"/>
      <c r="F24" s="23"/>
      <c r="G24" s="23"/>
      <c r="H24" s="23"/>
      <c r="I24" s="23"/>
      <c r="J24" s="23"/>
      <c r="K24" s="28"/>
      <c r="L24" s="23"/>
      <c r="M24" s="23"/>
      <c r="N24" s="23"/>
      <c r="O24" s="23"/>
      <c r="P24" s="23"/>
      <c r="Q24" s="23"/>
      <c r="R24" s="28"/>
      <c r="S24" s="28"/>
      <c r="T24" s="28"/>
      <c r="U24" s="28"/>
      <c r="V24" s="28"/>
      <c r="W24" s="28"/>
      <c r="X24" s="28"/>
      <c r="Y24" s="23"/>
      <c r="Z24" s="23"/>
      <c r="AA24" s="23"/>
      <c r="AB24" s="23"/>
      <c r="AC24" s="23"/>
      <c r="AD24" s="23"/>
      <c r="AE24" s="23"/>
      <c r="AF24" s="28"/>
      <c r="AG24" s="23"/>
      <c r="AH24" s="23"/>
      <c r="AI24" s="28"/>
      <c r="AJ24" s="23"/>
      <c r="AK24" s="28"/>
      <c r="AL24" s="23"/>
      <c r="AM24" s="28"/>
      <c r="AN24" s="34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4">
        <f t="shared" ref="AQ24:AQ41" si="2">SUM(AO24:AP24)</f>
        <v>0</v>
      </c>
      <c r="AT24" s="26"/>
      <c r="AU24" s="26"/>
      <c r="AV24" s="26"/>
    </row>
    <row r="25" spans="2:48" ht="50.25" customHeight="1" x14ac:dyDescent="0.55000000000000004">
      <c r="B25" s="37" t="s">
        <v>40</v>
      </c>
      <c r="C25" s="34"/>
      <c r="D25" s="36"/>
      <c r="E25" s="34"/>
      <c r="F25" s="38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23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23">
        <f t="shared" si="0"/>
        <v>0</v>
      </c>
      <c r="AP25" s="23">
        <f t="shared" si="1"/>
        <v>0</v>
      </c>
      <c r="AQ25" s="34">
        <f t="shared" si="2"/>
        <v>0</v>
      </c>
      <c r="AT25" s="26"/>
      <c r="AU25" s="26"/>
      <c r="AV25" s="26"/>
    </row>
    <row r="26" spans="2:48" ht="50.25" customHeight="1" x14ac:dyDescent="0.55000000000000004">
      <c r="B26" s="37" t="s">
        <v>41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23"/>
      <c r="AB26" s="34"/>
      <c r="AC26" s="23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23">
        <f t="shared" si="0"/>
        <v>0</v>
      </c>
      <c r="AP26" s="23">
        <f t="shared" si="1"/>
        <v>0</v>
      </c>
      <c r="AQ26" s="34">
        <f t="shared" si="2"/>
        <v>0</v>
      </c>
      <c r="AT26" s="26"/>
      <c r="AU26" s="26"/>
      <c r="AV26" s="26"/>
    </row>
    <row r="27" spans="2:48" ht="50.25" customHeight="1" x14ac:dyDescent="0.55000000000000004">
      <c r="B27" s="37" t="s">
        <v>42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2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23">
        <f t="shared" si="0"/>
        <v>0</v>
      </c>
      <c r="AP27" s="23">
        <f t="shared" si="1"/>
        <v>0</v>
      </c>
      <c r="AQ27" s="34">
        <f t="shared" si="2"/>
        <v>0</v>
      </c>
      <c r="AT27" s="26"/>
      <c r="AU27" s="26"/>
      <c r="AV27" s="26"/>
    </row>
    <row r="28" spans="2:48" ht="50.25" customHeight="1" x14ac:dyDescent="0.55000000000000004">
      <c r="B28" s="37" t="s">
        <v>43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28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23">
        <f t="shared" si="0"/>
        <v>0</v>
      </c>
      <c r="AP28" s="23">
        <f t="shared" si="1"/>
        <v>0</v>
      </c>
      <c r="AQ28" s="34">
        <f t="shared" si="2"/>
        <v>0</v>
      </c>
      <c r="AT28" s="26"/>
      <c r="AU28" s="26"/>
      <c r="AV28" s="26"/>
    </row>
    <row r="29" spans="2:48" ht="50.25" customHeight="1" x14ac:dyDescent="0.55000000000000004">
      <c r="B29" s="25" t="s">
        <v>35</v>
      </c>
      <c r="C29" s="34"/>
      <c r="D29" s="34"/>
      <c r="E29" s="34"/>
      <c r="F29" s="34"/>
      <c r="G29" s="34"/>
      <c r="H29" s="36"/>
      <c r="I29" s="34"/>
      <c r="J29" s="34"/>
      <c r="K29" s="36"/>
      <c r="L29" s="34"/>
      <c r="M29" s="34"/>
      <c r="N29" s="36"/>
      <c r="O29" s="34"/>
      <c r="P29" s="34"/>
      <c r="Q29" s="36"/>
      <c r="R29" s="34"/>
      <c r="S29" s="34"/>
      <c r="T29" s="36"/>
      <c r="U29" s="34"/>
      <c r="V29" s="34"/>
      <c r="W29" s="36"/>
      <c r="X29" s="34"/>
      <c r="Y29" s="34"/>
      <c r="Z29" s="36"/>
      <c r="AA29" s="34"/>
      <c r="AB29" s="34"/>
      <c r="AC29" s="36"/>
      <c r="AD29" s="34"/>
      <c r="AE29" s="34"/>
      <c r="AF29" s="36"/>
      <c r="AG29" s="34"/>
      <c r="AH29" s="34"/>
      <c r="AI29" s="36"/>
      <c r="AJ29" s="34"/>
      <c r="AK29" s="36"/>
      <c r="AL29" s="34"/>
      <c r="AM29" s="36"/>
      <c r="AN29" s="34"/>
      <c r="AO29" s="23">
        <f t="shared" si="0"/>
        <v>0</v>
      </c>
      <c r="AP29" s="23">
        <f t="shared" si="1"/>
        <v>0</v>
      </c>
      <c r="AQ29" s="34">
        <f t="shared" si="2"/>
        <v>0</v>
      </c>
      <c r="AT29" s="26"/>
      <c r="AU29" s="26"/>
      <c r="AV29" s="26"/>
    </row>
    <row r="30" spans="2:48" ht="52.5" customHeight="1" x14ac:dyDescent="0.55000000000000004">
      <c r="B30" s="37" t="s">
        <v>44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/>
      <c r="AD30" s="34"/>
      <c r="AE30" s="34"/>
      <c r="AF30" s="34"/>
      <c r="AG30" s="34"/>
      <c r="AH30" s="34"/>
      <c r="AI30" s="34"/>
      <c r="AJ30" s="34"/>
      <c r="AK30" s="34"/>
      <c r="AL30" s="34"/>
      <c r="AM30" s="36"/>
      <c r="AN30" s="36"/>
      <c r="AO30" s="23">
        <f t="shared" si="0"/>
        <v>0</v>
      </c>
      <c r="AP30" s="23">
        <f t="shared" si="1"/>
        <v>0</v>
      </c>
      <c r="AQ30" s="34">
        <f t="shared" si="2"/>
        <v>0</v>
      </c>
      <c r="AT30" s="26"/>
      <c r="AU30" s="26"/>
      <c r="AV30" s="26"/>
    </row>
    <row r="31" spans="2:48" ht="50.25" customHeight="1" x14ac:dyDescent="0.55000000000000004">
      <c r="B31" s="25" t="s">
        <v>45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23">
        <f t="shared" si="0"/>
        <v>0</v>
      </c>
      <c r="AP31" s="23">
        <f t="shared" si="1"/>
        <v>0</v>
      </c>
      <c r="AQ31" s="34">
        <f t="shared" si="2"/>
        <v>0</v>
      </c>
      <c r="AT31" s="26"/>
      <c r="AU31" s="26"/>
      <c r="AV31" s="26"/>
    </row>
    <row r="32" spans="2:48" ht="50.25" customHeight="1" x14ac:dyDescent="0.55000000000000004">
      <c r="B32" s="25" t="s">
        <v>46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23">
        <f t="shared" si="0"/>
        <v>0</v>
      </c>
      <c r="AP32" s="23">
        <f t="shared" si="1"/>
        <v>0</v>
      </c>
      <c r="AQ32" s="34">
        <f t="shared" si="2"/>
        <v>0</v>
      </c>
    </row>
    <row r="33" spans="2:43" ht="50.25" customHeight="1" x14ac:dyDescent="0.55000000000000004">
      <c r="B33" s="25" t="s">
        <v>47</v>
      </c>
      <c r="C33" s="3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23">
        <f t="shared" si="0"/>
        <v>0</v>
      </c>
      <c r="AP33" s="23">
        <f t="shared" si="1"/>
        <v>0</v>
      </c>
      <c r="AQ33" s="34">
        <f t="shared" si="2"/>
        <v>0</v>
      </c>
    </row>
    <row r="34" spans="2:43" ht="50.25" customHeight="1" x14ac:dyDescent="0.55000000000000004">
      <c r="B34" s="25" t="s">
        <v>48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23">
        <f t="shared" si="0"/>
        <v>0</v>
      </c>
      <c r="AP34" s="23">
        <f t="shared" si="1"/>
        <v>0</v>
      </c>
      <c r="AQ34" s="34">
        <f t="shared" si="2"/>
        <v>0</v>
      </c>
    </row>
    <row r="35" spans="2:43" ht="53.25" customHeight="1" x14ac:dyDescent="0.55000000000000004">
      <c r="B35" s="25" t="s">
        <v>49</v>
      </c>
      <c r="C35" s="34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23">
        <f t="shared" si="0"/>
        <v>0</v>
      </c>
      <c r="AP35" s="23">
        <f t="shared" si="1"/>
        <v>0</v>
      </c>
      <c r="AQ35" s="34">
        <f t="shared" si="2"/>
        <v>0</v>
      </c>
    </row>
    <row r="36" spans="2:43" ht="44.25" x14ac:dyDescent="0.55000000000000004">
      <c r="B36" s="25" t="s">
        <v>50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23">
        <f t="shared" si="0"/>
        <v>0</v>
      </c>
      <c r="AP36" s="23">
        <f t="shared" si="1"/>
        <v>0</v>
      </c>
      <c r="AQ36" s="34">
        <f t="shared" si="2"/>
        <v>0</v>
      </c>
    </row>
    <row r="37" spans="2:43" ht="44.25" x14ac:dyDescent="0.55000000000000004">
      <c r="B37" s="25" t="s">
        <v>51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23">
        <f t="shared" si="0"/>
        <v>0</v>
      </c>
      <c r="AP37" s="23">
        <f t="shared" si="1"/>
        <v>0</v>
      </c>
      <c r="AQ37" s="34">
        <f t="shared" si="2"/>
        <v>0</v>
      </c>
    </row>
    <row r="38" spans="2:43" ht="50.25" customHeight="1" x14ac:dyDescent="0.55000000000000004">
      <c r="B38" s="25" t="s">
        <v>52</v>
      </c>
      <c r="C38" s="34"/>
      <c r="D38" s="3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6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23">
        <f t="shared" si="0"/>
        <v>0</v>
      </c>
      <c r="AP38" s="23">
        <f t="shared" si="1"/>
        <v>0</v>
      </c>
      <c r="AQ38" s="34">
        <f t="shared" si="2"/>
        <v>0</v>
      </c>
    </row>
    <row r="39" spans="2:43" ht="50.25" customHeight="1" x14ac:dyDescent="0.55000000000000004">
      <c r="B39" s="25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23">
        <f t="shared" si="0"/>
        <v>0</v>
      </c>
      <c r="AP39" s="23">
        <f t="shared" si="1"/>
        <v>0</v>
      </c>
      <c r="AQ39" s="34">
        <f t="shared" si="2"/>
        <v>0</v>
      </c>
    </row>
    <row r="40" spans="2:43" ht="50.25" customHeight="1" x14ac:dyDescent="0.55000000000000004">
      <c r="B40" s="25" t="s">
        <v>54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6"/>
      <c r="Z40" s="36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23">
        <f t="shared" si="0"/>
        <v>0</v>
      </c>
      <c r="AP40" s="23">
        <f t="shared" si="1"/>
        <v>0</v>
      </c>
      <c r="AQ40" s="34">
        <f t="shared" si="2"/>
        <v>0</v>
      </c>
    </row>
    <row r="41" spans="2:43" ht="50.25" customHeight="1" x14ac:dyDescent="0.55000000000000004">
      <c r="B41" s="37" t="s">
        <v>55</v>
      </c>
      <c r="C41" s="34">
        <f t="shared" ref="C41:AN41" si="3">+SUM(C24:C40,C18,C12)</f>
        <v>0</v>
      </c>
      <c r="D41" s="34">
        <f t="shared" si="3"/>
        <v>0</v>
      </c>
      <c r="E41" s="34">
        <f t="shared" si="3"/>
        <v>0</v>
      </c>
      <c r="F41" s="34">
        <f t="shared" si="3"/>
        <v>1814.0000000000002</v>
      </c>
      <c r="G41" s="34">
        <f t="shared" si="3"/>
        <v>8128.0699999999988</v>
      </c>
      <c r="H41" s="34">
        <f t="shared" si="3"/>
        <v>9783.1849999999995</v>
      </c>
      <c r="I41" s="34">
        <f t="shared" si="3"/>
        <v>9727.82</v>
      </c>
      <c r="J41" s="34">
        <f t="shared" si="3"/>
        <v>2648.72</v>
      </c>
      <c r="K41" s="34">
        <f t="shared" si="3"/>
        <v>0</v>
      </c>
      <c r="L41" s="34">
        <f t="shared" si="3"/>
        <v>0</v>
      </c>
      <c r="M41" s="34">
        <f t="shared" si="3"/>
        <v>0</v>
      </c>
      <c r="N41" s="34">
        <f t="shared" si="3"/>
        <v>0</v>
      </c>
      <c r="O41" s="34">
        <f t="shared" si="3"/>
        <v>0</v>
      </c>
      <c r="P41" s="34">
        <f t="shared" si="3"/>
        <v>0</v>
      </c>
      <c r="Q41" s="34">
        <f t="shared" si="3"/>
        <v>2760</v>
      </c>
      <c r="R41" s="34">
        <f t="shared" si="3"/>
        <v>0</v>
      </c>
      <c r="S41" s="34">
        <f t="shared" si="3"/>
        <v>2600</v>
      </c>
      <c r="T41" s="34">
        <f t="shared" si="3"/>
        <v>0</v>
      </c>
      <c r="U41" s="34">
        <f t="shared" si="3"/>
        <v>720</v>
      </c>
      <c r="V41" s="34">
        <f t="shared" si="3"/>
        <v>1090</v>
      </c>
      <c r="W41" s="34">
        <f t="shared" si="3"/>
        <v>4500.2700000000004</v>
      </c>
      <c r="X41" s="34">
        <f t="shared" si="3"/>
        <v>0</v>
      </c>
      <c r="Y41" s="34">
        <f t="shared" si="3"/>
        <v>7105.5649999999996</v>
      </c>
      <c r="Z41" s="34">
        <f t="shared" si="3"/>
        <v>53.55</v>
      </c>
      <c r="AA41" s="34">
        <f t="shared" si="3"/>
        <v>350</v>
      </c>
      <c r="AB41" s="34">
        <f t="shared" si="3"/>
        <v>0</v>
      </c>
      <c r="AC41" s="34">
        <f t="shared" si="3"/>
        <v>0</v>
      </c>
      <c r="AD41" s="34">
        <f t="shared" si="3"/>
        <v>0</v>
      </c>
      <c r="AE41" s="34">
        <f t="shared" si="3"/>
        <v>0</v>
      </c>
      <c r="AF41" s="34">
        <f t="shared" si="3"/>
        <v>0</v>
      </c>
      <c r="AG41" s="34">
        <f t="shared" si="3"/>
        <v>0</v>
      </c>
      <c r="AH41" s="34">
        <f t="shared" si="3"/>
        <v>0</v>
      </c>
      <c r="AI41" s="34">
        <f t="shared" si="3"/>
        <v>0</v>
      </c>
      <c r="AJ41" s="34">
        <f t="shared" si="3"/>
        <v>0</v>
      </c>
      <c r="AK41" s="34">
        <f t="shared" si="3"/>
        <v>0</v>
      </c>
      <c r="AL41" s="34">
        <f t="shared" si="3"/>
        <v>0</v>
      </c>
      <c r="AM41" s="34">
        <f t="shared" si="3"/>
        <v>0</v>
      </c>
      <c r="AN41" s="34">
        <f t="shared" si="3"/>
        <v>0</v>
      </c>
      <c r="AO41" s="34">
        <f>SUM(AO12,AO18,AO24:AO37)</f>
        <v>35891.724999999999</v>
      </c>
      <c r="AP41" s="34">
        <f>SUM(AP12,AP18,AP24:AP37)</f>
        <v>15389.454999999998</v>
      </c>
      <c r="AQ41" s="34">
        <f t="shared" si="2"/>
        <v>51281.179999999993</v>
      </c>
    </row>
    <row r="42" spans="2:43" ht="50.25" customHeight="1" x14ac:dyDescent="0.55000000000000004">
      <c r="B42" s="22" t="s">
        <v>56</v>
      </c>
      <c r="C42" s="39"/>
      <c r="D42" s="39"/>
      <c r="E42" s="39"/>
      <c r="F42" s="28"/>
      <c r="G42" s="28">
        <v>15.6</v>
      </c>
      <c r="H42" s="28"/>
      <c r="I42" s="28"/>
      <c r="J42" s="69"/>
      <c r="K42" s="69"/>
      <c r="L42" s="69"/>
      <c r="M42" s="69"/>
      <c r="N42" s="69"/>
      <c r="O42" s="69"/>
      <c r="P42" s="70"/>
      <c r="Q42" s="69"/>
      <c r="R42" s="69"/>
      <c r="S42" s="69"/>
      <c r="T42" s="69"/>
      <c r="U42" s="40"/>
      <c r="V42" s="40"/>
      <c r="W42" s="40"/>
      <c r="X42" s="40"/>
      <c r="Y42" s="40"/>
      <c r="Z42" s="40"/>
      <c r="AA42" s="40"/>
      <c r="AB42" s="40"/>
      <c r="AC42" s="23"/>
      <c r="AD42" s="40"/>
      <c r="AE42" s="28"/>
      <c r="AF42" s="40"/>
      <c r="AG42" s="28"/>
      <c r="AH42" s="40"/>
      <c r="AI42" s="40"/>
      <c r="AJ42" s="40"/>
      <c r="AK42" s="28"/>
      <c r="AL42" s="40"/>
      <c r="AM42" s="28"/>
      <c r="AN42" s="40"/>
      <c r="AO42" s="41"/>
      <c r="AP42" s="41"/>
      <c r="AQ42" s="42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7"/>
      <c r="G44" s="19"/>
      <c r="H44" s="19"/>
      <c r="I44" s="19"/>
      <c r="J44" s="43"/>
      <c r="K44" s="19"/>
      <c r="L44" s="19"/>
      <c r="M44" s="44"/>
      <c r="N44" s="45"/>
      <c r="O44" s="45"/>
      <c r="P44" s="19"/>
      <c r="R44" s="19"/>
      <c r="S44" s="46"/>
      <c r="T44" s="19"/>
      <c r="U44" s="4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7"/>
      <c r="G45" s="4"/>
      <c r="H45" s="19"/>
      <c r="I45" s="45"/>
      <c r="J45" s="45"/>
      <c r="K45" s="45"/>
      <c r="L45" s="45"/>
      <c r="M45" s="48"/>
      <c r="N45" s="48"/>
      <c r="O45" s="45"/>
      <c r="P45" s="19"/>
      <c r="R45" s="19"/>
      <c r="S45" s="46"/>
      <c r="T45" s="19"/>
      <c r="U45" s="46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49" t="s">
        <v>63</v>
      </c>
      <c r="C46" s="3"/>
      <c r="I46" s="45"/>
      <c r="J46" s="45"/>
      <c r="K46" s="45"/>
      <c r="L46" s="45"/>
      <c r="M46" s="50"/>
      <c r="N46" s="51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2"/>
      <c r="AH46" s="16"/>
      <c r="AI46" s="16"/>
      <c r="AJ46" s="16"/>
      <c r="AK46" s="16"/>
      <c r="AL46" s="16"/>
      <c r="AM46" s="53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2020-12-09T03:59:15Z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