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G41" i="1" l="1"/>
  <c r="H41" i="1"/>
  <c r="I41" i="1"/>
  <c r="J41" i="1"/>
  <c r="K41" i="1"/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<sst xmlns="http://schemas.openxmlformats.org/spreadsheetml/2006/main" count="360" uniqueCount="70">
  <si>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</si>
  <si>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</si>
  <si>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</si>
  <si>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</si>
  <si>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</si>
  <si>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</si>
  <si>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</si>
  <si>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</si>
  <si>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</si>
  <si>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</si>
  <si>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</si>
  <si>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</si>
  <si>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</si>
  <si>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</si>
  <si>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</si>
  <si>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</si>
  <si>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</si>
  <si>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</si>
  <si>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</si>
  <si>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</si>
  <si>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</si>
  <si>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</si>
  <si>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</si>
  <si>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</si>
  <si>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</si>
  <si>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</si>
  <si>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</si>
  <si>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</si>
  <si>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</si>
  <si>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</si>
  <si>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</si>
  <si>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</si>
  <si>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</si>
  <si>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</si>
  <si>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</si>
  <si>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</si>
  <si>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</si>
  <si>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</si>
  <si>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</si>
  <si>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</si>
  <si>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</si>
  <si>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</si>
  <si>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</si>
  <si>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</si>
  <si>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</si>
  <si>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</si>
  <si>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</si>
  <si>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</si>
  <si>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</si>
  <si>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</si>
  <si>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</si>
  <si>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</si>
  <si>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</si>
  <si>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</si>
  <si>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</si>
  <si>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</si>
  <si>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</si>
  <si>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</si>
  <si>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</si>
  <si>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</si>
  <si>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</si>
  <si>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</si>
  <si>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</si>
  <si>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</si>
  <si>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</si>
  <si>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</si>
  <si>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</si>
  <si>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:08/06/2020</t>
  </si>
  <si>
    <t>Callao, 09 de junio del 2020</t>
  </si>
  <si>
    <t>10.0 - 12.5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</si>
</sst>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K25" sqref="K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27.5703125" style="1" customWidth="1"/>
    <col min="22" max="22" width="39.28515625" style="1" bestFit="1" customWidth="1"/>
    <col min="23" max="23" width="27.7109375" style="1" customWidth="1"/>
    <col min="24" max="24" width="27" style="1" customWidth="1"/>
    <col min="25" max="25" width="31.85546875" style="1" customWidth="1"/>
    <col min="26" max="27" width="30.710937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66</v>
      </c>
      <c r="J10" s="71"/>
      <c r="K10" s="69" t="s">
        <v>12</v>
      </c>
      <c r="L10" s="69"/>
      <c r="M10" s="69" t="s">
        <v>13</v>
      </c>
      <c r="N10" s="69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1" t="s">
        <v>65</v>
      </c>
      <c r="Z10" s="71"/>
      <c r="AA10" s="71" t="s">
        <v>19</v>
      </c>
      <c r="AB10" s="71"/>
      <c r="AC10" s="71" t="s">
        <v>20</v>
      </c>
      <c r="AD10" s="71"/>
      <c r="AE10" s="69" t="s">
        <v>21</v>
      </c>
      <c r="AF10" s="69"/>
      <c r="AG10" s="69" t="s">
        <v>22</v>
      </c>
      <c r="AH10" s="69"/>
      <c r="AI10" s="69" t="s">
        <v>23</v>
      </c>
      <c r="AJ10" s="69"/>
      <c r="AK10" s="69" t="s">
        <v>24</v>
      </c>
      <c r="AL10" s="69"/>
      <c r="AM10" s="69" t="s">
        <v>25</v>
      </c>
      <c r="AN10" s="69"/>
      <c r="AO10" s="70" t="s">
        <v>26</v>
      </c>
      <c r="AP10" s="70"/>
      <c r="AQ10" s="58" t="s">
        <v>27</v>
      </c>
      <c r="AT10" s="60"/>
    </row>
    <row r="11" spans="2:48" s="3" customFormat="1" ht="36" customHeight="1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1433</v>
      </c>
      <c r="G12" s="23">
        <v>10045.865</v>
      </c>
      <c r="H12" s="23">
        <v>1633.7500000000002</v>
      </c>
      <c r="I12" s="23">
        <v>10160.27</v>
      </c>
      <c r="J12" s="23">
        <v>5479.6</v>
      </c>
      <c r="K12" s="23">
        <v>544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1590</v>
      </c>
      <c r="R12" s="23">
        <v>0</v>
      </c>
      <c r="S12" s="23">
        <v>2950</v>
      </c>
      <c r="T12" s="23">
        <v>0</v>
      </c>
      <c r="U12" s="23">
        <v>735</v>
      </c>
      <c r="V12" s="23">
        <v>1115</v>
      </c>
      <c r="W12" s="23">
        <v>1880</v>
      </c>
      <c r="X12" s="23">
        <v>0</v>
      </c>
      <c r="Y12" s="23">
        <v>6089.0499999999993</v>
      </c>
      <c r="Z12" s="23">
        <v>270.04500000000002</v>
      </c>
      <c r="AA12" s="23">
        <v>2419</v>
      </c>
      <c r="AB12" s="23">
        <v>0</v>
      </c>
      <c r="AC12" s="23">
        <v>3824.72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40237.904999999999</v>
      </c>
      <c r="AP12" s="23">
        <f>SUMIF($C$11:$AN$11,"I.Mad",C12:AN12)</f>
        <v>9931.3950000000004</v>
      </c>
      <c r="AQ12" s="23">
        <f>SUM(AO12:AP12)</f>
        <v>50169.3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19</v>
      </c>
      <c r="G13" s="23">
        <v>46</v>
      </c>
      <c r="H13" s="23">
        <v>28</v>
      </c>
      <c r="I13" s="23">
        <v>60</v>
      </c>
      <c r="J13" s="23">
        <v>89</v>
      </c>
      <c r="K13" s="23">
        <v>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7</v>
      </c>
      <c r="R13" s="23" t="s">
        <v>32</v>
      </c>
      <c r="S13" s="23">
        <v>8</v>
      </c>
      <c r="T13" s="23" t="s">
        <v>32</v>
      </c>
      <c r="U13" s="23">
        <v>7</v>
      </c>
      <c r="V13" s="23">
        <v>14</v>
      </c>
      <c r="W13" s="23">
        <v>6</v>
      </c>
      <c r="X13" s="23" t="s">
        <v>32</v>
      </c>
      <c r="Y13" s="23">
        <v>25</v>
      </c>
      <c r="Z13" s="23">
        <v>3</v>
      </c>
      <c r="AA13" s="23">
        <v>10</v>
      </c>
      <c r="AB13" s="23" t="s">
        <v>32</v>
      </c>
      <c r="AC13" s="23">
        <v>10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181</v>
      </c>
      <c r="AP13" s="23">
        <f>SUMIF($C$11:$AN$11,"I.Mad",C13:AN13)</f>
        <v>153</v>
      </c>
      <c r="AQ13" s="23">
        <f>SUM(AO13:AP13)</f>
        <v>334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15</v>
      </c>
      <c r="G14" s="23">
        <v>2</v>
      </c>
      <c r="H14" s="23">
        <v>1</v>
      </c>
      <c r="I14" s="23">
        <v>57</v>
      </c>
      <c r="J14" s="23">
        <v>5</v>
      </c>
      <c r="K14" s="23">
        <v>1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3</v>
      </c>
      <c r="R14" s="23" t="s">
        <v>32</v>
      </c>
      <c r="S14" s="23">
        <v>4</v>
      </c>
      <c r="T14" s="23" t="s">
        <v>32</v>
      </c>
      <c r="U14" s="23">
        <v>2</v>
      </c>
      <c r="V14" s="23">
        <v>5</v>
      </c>
      <c r="W14" s="23">
        <v>3</v>
      </c>
      <c r="X14" s="23" t="s">
        <v>32</v>
      </c>
      <c r="Y14" s="23">
        <v>25</v>
      </c>
      <c r="Z14" s="23">
        <v>3</v>
      </c>
      <c r="AA14" s="23">
        <v>1</v>
      </c>
      <c r="AB14" s="23" t="s">
        <v>32</v>
      </c>
      <c r="AC14" s="23">
        <v>1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99</v>
      </c>
      <c r="AP14" s="23">
        <f>SUMIF($C$11:$AN$11,"I.Mad",C14:AN14)</f>
        <v>29</v>
      </c>
      <c r="AQ14" s="23">
        <f>SUM(AO14:AP14)</f>
        <v>128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1.1706189375317508</v>
      </c>
      <c r="G15" s="23">
        <v>1.151134599292259</v>
      </c>
      <c r="H15" s="23">
        <v>5.913978494623656</v>
      </c>
      <c r="I15" s="23">
        <v>3.5075433225581589</v>
      </c>
      <c r="J15" s="23">
        <v>6.256590006772865</v>
      </c>
      <c r="K15" s="23">
        <v>0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32.38226359637769</v>
      </c>
      <c r="R15" s="23" t="s">
        <v>32</v>
      </c>
      <c r="S15" s="23">
        <v>43.296831776392601</v>
      </c>
      <c r="T15" s="23" t="s">
        <v>32</v>
      </c>
      <c r="U15" s="23">
        <v>74.856116202559306</v>
      </c>
      <c r="V15" s="23">
        <v>72.543216189579866</v>
      </c>
      <c r="W15" s="23">
        <v>38.745177295094251</v>
      </c>
      <c r="X15" s="23" t="s">
        <v>32</v>
      </c>
      <c r="Y15" s="23">
        <v>32.317362042291727</v>
      </c>
      <c r="Z15" s="23">
        <v>44.673624878412717</v>
      </c>
      <c r="AA15" s="23">
        <v>27.896995708154503</v>
      </c>
      <c r="AB15" s="23" t="s">
        <v>32</v>
      </c>
      <c r="AC15" s="23">
        <v>70.95709570957095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13</v>
      </c>
      <c r="G16" s="29">
        <v>13</v>
      </c>
      <c r="H16" s="29">
        <v>13.5</v>
      </c>
      <c r="I16" s="29">
        <v>13</v>
      </c>
      <c r="J16" s="29">
        <v>13</v>
      </c>
      <c r="K16" s="29">
        <v>13.5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</v>
      </c>
      <c r="R16" s="29" t="s">
        <v>32</v>
      </c>
      <c r="S16" s="29">
        <v>11.5</v>
      </c>
      <c r="T16" s="29" t="s">
        <v>32</v>
      </c>
      <c r="U16" s="29">
        <v>11</v>
      </c>
      <c r="V16" s="29">
        <v>11</v>
      </c>
      <c r="W16" s="29">
        <v>12</v>
      </c>
      <c r="X16" s="29" t="s">
        <v>32</v>
      </c>
      <c r="Y16" s="29">
        <v>12</v>
      </c>
      <c r="Z16" s="29">
        <v>11.5</v>
      </c>
      <c r="AA16" s="29">
        <v>12.5</v>
      </c>
      <c r="AB16" s="29" t="s">
        <v>32</v>
      </c>
      <c r="AC16" s="29" t="s">
        <v>69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</v>
      </c>
      <c r="AP30" s="23">
        <f t="shared" si="1"/>
        <v>0</v>
      </c>
      <c r="AQ30" s="35">
        <f t="shared" si="2"/>
        <v>1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1433</v>
      </c>
      <c r="G41" s="35">
        <f t="shared" si="3"/>
        <v>10045.865</v>
      </c>
      <c r="H41" s="35">
        <f t="shared" si="3"/>
        <v>1633.7500000000002</v>
      </c>
      <c r="I41" s="35">
        <f t="shared" si="3"/>
        <v>10160.27</v>
      </c>
      <c r="J41" s="35">
        <f t="shared" si="3"/>
        <v>5479.6</v>
      </c>
      <c r="K41" s="35">
        <f t="shared" si="3"/>
        <v>544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1590</v>
      </c>
      <c r="R41" s="35">
        <f t="shared" si="3"/>
        <v>0</v>
      </c>
      <c r="S41" s="35">
        <f t="shared" si="3"/>
        <v>2950</v>
      </c>
      <c r="T41" s="35">
        <f t="shared" si="3"/>
        <v>0</v>
      </c>
      <c r="U41" s="35">
        <f t="shared" si="3"/>
        <v>735</v>
      </c>
      <c r="V41" s="35">
        <f t="shared" si="3"/>
        <v>1115</v>
      </c>
      <c r="W41" s="35">
        <f t="shared" si="3"/>
        <v>1880</v>
      </c>
      <c r="X41" s="35">
        <f t="shared" si="3"/>
        <v>0</v>
      </c>
      <c r="Y41" s="35">
        <f t="shared" si="3"/>
        <v>6089.0499999999993</v>
      </c>
      <c r="Z41" s="35">
        <f t="shared" si="3"/>
        <v>270.04500000000002</v>
      </c>
      <c r="AA41" s="35">
        <f t="shared" si="3"/>
        <v>2420</v>
      </c>
      <c r="AB41" s="35">
        <f t="shared" si="3"/>
        <v>0</v>
      </c>
      <c r="AC41" s="35">
        <f t="shared" si="3"/>
        <v>3824.72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40238.904999999999</v>
      </c>
      <c r="AP41" s="35">
        <f>SUM(AP12,AP18,AP24:AP37)</f>
        <v>9931.3950000000004</v>
      </c>
      <c r="AQ41" s="35">
        <f t="shared" si="2"/>
        <v>50170.3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16.8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2020-06-09T21:35:58Z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