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<sst xmlns="http://schemas.openxmlformats.org/spreadsheetml/2006/main" count="375" uniqueCount="71">
  <si>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</si>
  <si>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</si>
  <si>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</si>
  <si>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</si>
  <si>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</si>
  <si>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</si>
  <si>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</si>
  <si>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</si>
  <si>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</si>
  <si>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</si>
  <si>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</si>
  <si>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</si>
  <si>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</si>
  <si>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</si>
  <si>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</si>
  <si>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</si>
  <si>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</si>
  <si>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</si>
  <si>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</si>
  <si>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</si>
  <si>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</si>
  <si>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</si>
  <si>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</si>
  <si>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</si>
  <si>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</si>
  <si>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</si>
  <si>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</si>
  <si>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</si>
  <si>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</si>
  <si>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</si>
  <si>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</si>
  <si>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</si>
  <si>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</si>
  <si>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</si>
  <si>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</si>
  <si>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</si>
  <si>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</si>
  <si>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</si>
  <si>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</si>
  <si>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</si>
  <si>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</si>
  <si>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</si>
  <si>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</si>
  <si>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</si>
  <si>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</si>
  <si>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</si>
  <si>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</si>
  <si>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</si>
  <si>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</si>
  <si>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</si>
  <si>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</si>
  <si>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</si>
  <si>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</si>
  <si>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</si>
  <si>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</si>
  <si>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</si>
  <si>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</si>
  <si>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</si>
  <si>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</si>
  <si>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</si>
  <si>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</si>
  <si>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</si>
  <si>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</si>
  <si>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</si>
  <si>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</si>
  <si>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</si>
  <si>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</si>
  <si>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:08/07/2020</t>
  </si>
  <si>
    <t>Callao, 09 de julio del 2020</t>
  </si>
  <si>
    <t>S/M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</si>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</sst>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E28" sqref="E2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66</v>
      </c>
      <c r="J10" s="72"/>
      <c r="K10" s="70" t="s">
        <v>12</v>
      </c>
      <c r="L10" s="70"/>
      <c r="M10" s="70" t="s">
        <v>13</v>
      </c>
      <c r="N10" s="70"/>
      <c r="O10" s="72" t="s">
        <v>14</v>
      </c>
      <c r="P10" s="72"/>
      <c r="Q10" s="72" t="s">
        <v>15</v>
      </c>
      <c r="R10" s="72"/>
      <c r="S10" s="72" t="s">
        <v>16</v>
      </c>
      <c r="T10" s="72"/>
      <c r="U10" s="72" t="s">
        <v>17</v>
      </c>
      <c r="V10" s="72"/>
      <c r="W10" s="72" t="s">
        <v>18</v>
      </c>
      <c r="X10" s="72"/>
      <c r="Y10" s="72" t="s">
        <v>65</v>
      </c>
      <c r="Z10" s="72"/>
      <c r="AA10" s="72" t="s">
        <v>19</v>
      </c>
      <c r="AB10" s="72"/>
      <c r="AC10" s="72" t="s">
        <v>20</v>
      </c>
      <c r="AD10" s="72"/>
      <c r="AE10" s="70" t="s">
        <v>21</v>
      </c>
      <c r="AF10" s="70"/>
      <c r="AG10" s="70" t="s">
        <v>22</v>
      </c>
      <c r="AH10" s="70"/>
      <c r="AI10" s="70" t="s">
        <v>23</v>
      </c>
      <c r="AJ10" s="70"/>
      <c r="AK10" s="70" t="s">
        <v>24</v>
      </c>
      <c r="AL10" s="70"/>
      <c r="AM10" s="70" t="s">
        <v>25</v>
      </c>
      <c r="AN10" s="70"/>
      <c r="AO10" s="71" t="s">
        <v>26</v>
      </c>
      <c r="AP10" s="71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567.36</v>
      </c>
      <c r="F12" s="23">
        <v>206.17500000000001</v>
      </c>
      <c r="G12" s="23">
        <v>7229.0700000000006</v>
      </c>
      <c r="H12" s="23">
        <v>2275.84</v>
      </c>
      <c r="I12" s="23">
        <v>4821.58</v>
      </c>
      <c r="J12" s="23">
        <v>153.4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480</v>
      </c>
      <c r="S12" s="23">
        <v>2990</v>
      </c>
      <c r="T12" s="23">
        <v>0</v>
      </c>
      <c r="U12" s="23">
        <v>135</v>
      </c>
      <c r="V12" s="23">
        <v>1475</v>
      </c>
      <c r="W12" s="23">
        <v>1100</v>
      </c>
      <c r="X12" s="23">
        <v>0</v>
      </c>
      <c r="Y12" s="23">
        <v>75.040000000000006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16918.050000000003</v>
      </c>
      <c r="AP12" s="23">
        <f>SUMIF($C$11:$AN$11,"I.Mad",C12:AN12)</f>
        <v>4590.4150000000009</v>
      </c>
      <c r="AQ12" s="23">
        <f>SUM(AO12:AP12)</f>
        <v>21508.465000000004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2</v>
      </c>
      <c r="F13" s="23">
        <v>8</v>
      </c>
      <c r="G13" s="23">
        <v>23</v>
      </c>
      <c r="H13" s="23">
        <v>33</v>
      </c>
      <c r="I13" s="23">
        <v>36</v>
      </c>
      <c r="J13" s="23">
        <v>3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 t="s">
        <v>32</v>
      </c>
      <c r="R13" s="23">
        <v>7</v>
      </c>
      <c r="S13" s="23">
        <v>15</v>
      </c>
      <c r="T13" s="23" t="s">
        <v>32</v>
      </c>
      <c r="U13" s="23">
        <v>2</v>
      </c>
      <c r="V13" s="23">
        <v>18</v>
      </c>
      <c r="W13" s="23">
        <v>7</v>
      </c>
      <c r="X13" s="23" t="s">
        <v>32</v>
      </c>
      <c r="Y13" s="23">
        <v>3</v>
      </c>
      <c r="Z13" s="23" t="s">
        <v>32</v>
      </c>
      <c r="AA13" s="23" t="s">
        <v>32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88</v>
      </c>
      <c r="AP13" s="23">
        <f>SUMIF($C$11:$AN$11,"I.Mad",C13:AN13)</f>
        <v>69</v>
      </c>
      <c r="AQ13" s="23">
        <f>SUM(AO13:AP13)</f>
        <v>157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2</v>
      </c>
      <c r="F14" s="23">
        <v>8</v>
      </c>
      <c r="G14" s="23">
        <v>2</v>
      </c>
      <c r="H14" s="23" t="s">
        <v>69</v>
      </c>
      <c r="I14" s="23">
        <v>2</v>
      </c>
      <c r="J14" s="23">
        <v>2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 t="s">
        <v>32</v>
      </c>
      <c r="R14" s="23">
        <v>3</v>
      </c>
      <c r="S14" s="23">
        <v>5</v>
      </c>
      <c r="T14" s="23" t="s">
        <v>32</v>
      </c>
      <c r="U14" s="23" t="s">
        <v>70</v>
      </c>
      <c r="V14" s="23">
        <v>15</v>
      </c>
      <c r="W14" s="23">
        <v>4</v>
      </c>
      <c r="X14" s="23" t="s">
        <v>32</v>
      </c>
      <c r="Y14" s="23">
        <v>2</v>
      </c>
      <c r="Z14" s="23" t="s">
        <v>32</v>
      </c>
      <c r="AA14" s="23" t="s">
        <v>32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17</v>
      </c>
      <c r="AP14" s="23">
        <f>SUMIF($C$11:$AN$11,"I.Mad",C14:AN14)</f>
        <v>28</v>
      </c>
      <c r="AQ14" s="23">
        <f>SUM(AO14:AP14)</f>
        <v>45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0</v>
      </c>
      <c r="F15" s="23">
        <v>3.2539560421472191</v>
      </c>
      <c r="G15" s="23">
        <v>0</v>
      </c>
      <c r="H15" s="23">
        <v>0</v>
      </c>
      <c r="I15" s="23">
        <v>32.71651571947352</v>
      </c>
      <c r="J15" s="23">
        <v>19.319845999999998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 t="s">
        <v>32</v>
      </c>
      <c r="R15" s="23">
        <v>26.030026091539888</v>
      </c>
      <c r="S15" s="23">
        <v>23.522644291512933</v>
      </c>
      <c r="T15" s="23" t="s">
        <v>32</v>
      </c>
      <c r="U15" s="23" t="s">
        <v>32</v>
      </c>
      <c r="V15" s="23">
        <v>18.163461058575155</v>
      </c>
      <c r="W15" s="23">
        <v>16.985766807404058</v>
      </c>
      <c r="X15" s="23" t="s">
        <v>32</v>
      </c>
      <c r="Y15" s="23">
        <v>10.035543000000001</v>
      </c>
      <c r="Z15" s="23" t="s">
        <v>32</v>
      </c>
      <c r="AA15" s="23" t="s">
        <v>32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13.5</v>
      </c>
      <c r="F16" s="29">
        <v>13</v>
      </c>
      <c r="G16" s="29">
        <v>13.5</v>
      </c>
      <c r="H16" s="29">
        <v>0</v>
      </c>
      <c r="I16" s="29">
        <v>12.5</v>
      </c>
      <c r="J16" s="29">
        <v>12.5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 t="s">
        <v>32</v>
      </c>
      <c r="R16" s="29">
        <v>12.5</v>
      </c>
      <c r="S16" s="29">
        <v>13</v>
      </c>
      <c r="T16" s="29" t="s">
        <v>32</v>
      </c>
      <c r="U16" s="29" t="s">
        <v>32</v>
      </c>
      <c r="V16" s="29">
        <v>13</v>
      </c>
      <c r="W16" s="29">
        <v>13</v>
      </c>
      <c r="X16" s="29" t="s">
        <v>32</v>
      </c>
      <c r="Y16" s="29">
        <v>13</v>
      </c>
      <c r="Z16" s="29" t="s">
        <v>32</v>
      </c>
      <c r="AA16" s="29" t="s">
        <v>32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7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567.36</v>
      </c>
      <c r="F41" s="35">
        <f t="shared" si="3"/>
        <v>206.17500000000001</v>
      </c>
      <c r="G41" s="35">
        <f t="shared" si="3"/>
        <v>7229.0700000000006</v>
      </c>
      <c r="H41" s="35">
        <f t="shared" si="3"/>
        <v>2275.84</v>
      </c>
      <c r="I41" s="35">
        <f t="shared" si="3"/>
        <v>4821.58</v>
      </c>
      <c r="J41" s="35">
        <f t="shared" si="3"/>
        <v>153.4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480</v>
      </c>
      <c r="S41" s="35">
        <f t="shared" si="3"/>
        <v>2990</v>
      </c>
      <c r="T41" s="35">
        <f t="shared" si="3"/>
        <v>0</v>
      </c>
      <c r="U41" s="35">
        <f t="shared" si="3"/>
        <v>135</v>
      </c>
      <c r="V41" s="35">
        <f t="shared" si="3"/>
        <v>1475</v>
      </c>
      <c r="W41" s="35">
        <f t="shared" si="3"/>
        <v>1100</v>
      </c>
      <c r="X41" s="35">
        <f t="shared" si="3"/>
        <v>0</v>
      </c>
      <c r="Y41" s="35">
        <f t="shared" si="3"/>
        <v>75.040000000000006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16918.050000000003</v>
      </c>
      <c r="AP41" s="35">
        <f>SUM(AP12,AP18,AP24:AP37)</f>
        <v>4590.4150000000009</v>
      </c>
      <c r="AQ41" s="35">
        <f t="shared" si="2"/>
        <v>21508.465000000004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16.2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2020-07-09T20:49:13Z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