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<sst xmlns="http://schemas.openxmlformats.org/spreadsheetml/2006/main" count="374" uniqueCount="70">
  <si>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</si>
  <si>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</si>
  <si>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</si>
  <si>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</si>
  <si>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</si>
  <si>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</si>
  <si>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</si>
  <si>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</si>
  <si>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</si>
  <si>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</si>
  <si>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</si>
  <si>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</si>
  <si>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</si>
  <si>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</si>
  <si>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</si>
  <si>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</si>
  <si>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</si>
  <si>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</si>
  <si>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</si>
  <si>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</si>
  <si>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</si>
  <si>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</si>
  <si>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</si>
  <si>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</si>
  <si>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</si>
  <si>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</si>
  <si>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</si>
  <si>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</si>
  <si>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</si>
  <si>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</si>
  <si>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</si>
  <si>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</si>
  <si>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</si>
  <si>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</si>
  <si>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</si>
  <si>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</si>
  <si>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</si>
  <si>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</si>
  <si>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</si>
  <si>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</si>
  <si>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</si>
  <si>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</si>
  <si>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</si>
  <si>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</si>
  <si>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</si>
  <si>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</si>
  <si>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</si>
  <si>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</si>
  <si>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</si>
  <si>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</si>
  <si>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</si>
  <si>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</si>
  <si>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</si>
  <si>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</si>
  <si>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</si>
  <si>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</si>
  <si>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</si>
  <si>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</si>
  <si>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</si>
  <si>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</si>
  <si>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</si>
  <si>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</si>
  <si>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</si>
  <si>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</si>
  <si>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</si>
  <si>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</si>
  <si>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</si>
  <si>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:09/06/2020</t>
  </si>
  <si>
    <t>Callao, 10 de junio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</si>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</sst>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G1" zoomScale="23" zoomScaleNormal="23" workbookViewId="0">
      <selection activeCell="AQ12" sqref="AQ12:AQ1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39.28515625" style="1" bestFit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4" t="s">
        <v>12</v>
      </c>
      <c r="L10" s="74"/>
      <c r="M10" s="74" t="s">
        <v>13</v>
      </c>
      <c r="N10" s="74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4" t="s">
        <v>21</v>
      </c>
      <c r="AF10" s="74"/>
      <c r="AG10" s="74" t="s">
        <v>22</v>
      </c>
      <c r="AH10" s="74"/>
      <c r="AI10" s="74" t="s">
        <v>23</v>
      </c>
      <c r="AJ10" s="74"/>
      <c r="AK10" s="74" t="s">
        <v>24</v>
      </c>
      <c r="AL10" s="74"/>
      <c r="AM10" s="74" t="s">
        <v>25</v>
      </c>
      <c r="AN10" s="74"/>
      <c r="AO10" s="75" t="s">
        <v>26</v>
      </c>
      <c r="AP10" s="75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1366</v>
      </c>
      <c r="G12" s="23">
        <v>2622.9749999999999</v>
      </c>
      <c r="H12" s="23">
        <v>1848.13</v>
      </c>
      <c r="I12" s="23">
        <v>8498.6299999999992</v>
      </c>
      <c r="J12" s="23">
        <v>2021.91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1020</v>
      </c>
      <c r="R12" s="23">
        <v>0</v>
      </c>
      <c r="S12" s="23">
        <v>1550</v>
      </c>
      <c r="T12" s="23">
        <v>0</v>
      </c>
      <c r="U12" s="23">
        <v>255</v>
      </c>
      <c r="V12" s="23">
        <v>790</v>
      </c>
      <c r="W12" s="23">
        <v>860</v>
      </c>
      <c r="X12" s="23">
        <v>0</v>
      </c>
      <c r="Y12" s="23">
        <v>5825.335</v>
      </c>
      <c r="Z12" s="23">
        <v>166.4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20631.939999999999</v>
      </c>
      <c r="AP12" s="23">
        <f>SUMIF($C$11:$AN$11,"I.Mad",C12:AN12)</f>
        <v>6192.44</v>
      </c>
      <c r="AQ12" s="23">
        <f>SUM(AO12:AP12)</f>
        <v>26824.379999999997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16</v>
      </c>
      <c r="G13" s="23">
        <v>10</v>
      </c>
      <c r="H13" s="23">
        <v>23</v>
      </c>
      <c r="I13" s="23">
        <v>30</v>
      </c>
      <c r="J13" s="23">
        <v>29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3</v>
      </c>
      <c r="R13" s="23" t="s">
        <v>32</v>
      </c>
      <c r="S13" s="23">
        <v>6</v>
      </c>
      <c r="T13" s="23" t="s">
        <v>32</v>
      </c>
      <c r="U13" s="23">
        <v>4</v>
      </c>
      <c r="V13" s="23">
        <v>14</v>
      </c>
      <c r="W13" s="23">
        <v>3</v>
      </c>
      <c r="X13" s="23" t="s">
        <v>32</v>
      </c>
      <c r="Y13" s="23">
        <v>39</v>
      </c>
      <c r="Z13" s="23">
        <v>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95</v>
      </c>
      <c r="AP13" s="23">
        <f>SUMIF($C$11:$AN$11,"I.Mad",C13:AN13)</f>
        <v>84</v>
      </c>
      <c r="AQ13" s="23">
        <f>SUM(AO13:AP13)</f>
        <v>179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12</v>
      </c>
      <c r="G14" s="23">
        <v>1</v>
      </c>
      <c r="H14" s="23">
        <v>2</v>
      </c>
      <c r="I14" s="23">
        <v>15</v>
      </c>
      <c r="J14" s="23">
        <v>6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</v>
      </c>
      <c r="R14" s="23" t="s">
        <v>32</v>
      </c>
      <c r="S14" s="23">
        <v>4</v>
      </c>
      <c r="T14" s="23" t="s">
        <v>32</v>
      </c>
      <c r="U14" s="23">
        <v>1</v>
      </c>
      <c r="V14" s="23">
        <v>5</v>
      </c>
      <c r="W14" s="23">
        <v>2</v>
      </c>
      <c r="X14" s="23" t="s">
        <v>32</v>
      </c>
      <c r="Y14" s="23">
        <v>1</v>
      </c>
      <c r="Z14" s="23" t="s">
        <v>69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25</v>
      </c>
      <c r="AP14" s="23">
        <f>SUMIF($C$11:$AN$11,"I.Mad",C14:AN14)</f>
        <v>25</v>
      </c>
      <c r="AQ14" s="23">
        <f>SUM(AO14:AP14)</f>
        <v>50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0</v>
      </c>
      <c r="G15" s="23">
        <v>0.60606060606060619</v>
      </c>
      <c r="H15" s="23">
        <v>0</v>
      </c>
      <c r="I15" s="23">
        <v>4</v>
      </c>
      <c r="J15" s="23">
        <v>5.6183981360886177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2.2598870056497176</v>
      </c>
      <c r="R15" s="23" t="s">
        <v>32</v>
      </c>
      <c r="S15" s="23">
        <v>18.193187263054273</v>
      </c>
      <c r="T15" s="23" t="s">
        <v>32</v>
      </c>
      <c r="U15" s="23">
        <v>66.504854368932044</v>
      </c>
      <c r="V15" s="23">
        <v>66.438612193284868</v>
      </c>
      <c r="W15" s="23">
        <v>1.2686884462206756</v>
      </c>
      <c r="X15" s="23" t="s">
        <v>32</v>
      </c>
      <c r="Y15" s="23">
        <v>14.018691588785041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13.5</v>
      </c>
      <c r="G16" s="29">
        <v>13.5</v>
      </c>
      <c r="H16" s="29">
        <v>14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9" t="s">
        <v>32</v>
      </c>
      <c r="U16" s="29">
        <v>11.5</v>
      </c>
      <c r="V16" s="29">
        <v>11</v>
      </c>
      <c r="W16" s="29">
        <v>13.5</v>
      </c>
      <c r="X16" s="29" t="s">
        <v>32</v>
      </c>
      <c r="Y16" s="29">
        <v>13.5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1366</v>
      </c>
      <c r="G41" s="35">
        <f t="shared" si="3"/>
        <v>2622.9749999999999</v>
      </c>
      <c r="H41" s="35">
        <f t="shared" si="3"/>
        <v>1848.13</v>
      </c>
      <c r="I41" s="35">
        <f t="shared" si="3"/>
        <v>8498.6299999999992</v>
      </c>
      <c r="J41" s="35">
        <f t="shared" si="3"/>
        <v>2021.91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1020</v>
      </c>
      <c r="R41" s="35">
        <f t="shared" si="3"/>
        <v>0</v>
      </c>
      <c r="S41" s="35">
        <f t="shared" si="3"/>
        <v>1550</v>
      </c>
      <c r="T41" s="35">
        <f t="shared" si="3"/>
        <v>0</v>
      </c>
      <c r="U41" s="35">
        <f t="shared" si="3"/>
        <v>255</v>
      </c>
      <c r="V41" s="35">
        <f t="shared" si="3"/>
        <v>790</v>
      </c>
      <c r="W41" s="35">
        <f t="shared" si="3"/>
        <v>860</v>
      </c>
      <c r="X41" s="35">
        <f t="shared" si="3"/>
        <v>0</v>
      </c>
      <c r="Y41" s="35">
        <f t="shared" si="3"/>
        <v>5825.335</v>
      </c>
      <c r="Z41" s="35">
        <f t="shared" si="3"/>
        <v>166.4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20631.939999999999</v>
      </c>
      <c r="AP41" s="35">
        <f>SUM(AP12,AP18,AP24:AP37)</f>
        <v>6192.44</v>
      </c>
      <c r="AQ41" s="35">
        <f t="shared" si="2"/>
        <v>26824.379999999997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2020-06-10T21:46:55Z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