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<sst xmlns="http://schemas.openxmlformats.org/spreadsheetml/2006/main" count="374" uniqueCount="72">
  <si>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</si>
  <si>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</si>
  <si>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</si>
  <si>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</si>
  <si>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</si>
  <si>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</si>
  <si>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</si>
  <si>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</si>
  <si>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</si>
  <si>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</si>
  <si>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</si>
  <si>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</si>
  <si>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</si>
  <si>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</si>
  <si>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</si>
  <si>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</si>
  <si>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</si>
  <si>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</si>
  <si>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</si>
  <si>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</si>
  <si>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</si>
  <si>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</si>
  <si>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</si>
  <si>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</si>
  <si>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</si>
  <si>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</si>
  <si>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</si>
  <si>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</si>
  <si>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</si>
  <si>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</si>
  <si>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</si>
  <si>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</si>
  <si>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</si>
  <si>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</si>
  <si>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</si>
  <si>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</si>
  <si>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</si>
  <si>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</si>
  <si>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</si>
  <si>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</si>
  <si>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</si>
  <si>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</si>
  <si>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</si>
  <si>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</si>
  <si>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</si>
  <si>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</si>
  <si>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</si>
  <si>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</si>
  <si>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</si>
  <si>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</si>
  <si>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</si>
  <si>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</si>
  <si>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</si>
  <si>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</si>
  <si>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</si>
  <si>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</si>
  <si>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</si>
  <si>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</si>
  <si>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</si>
  <si>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</si>
  <si>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</si>
  <si>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</si>
  <si>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</si>
  <si>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</si>
  <si>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</si>
  <si>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</si>
  <si>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</si>
  <si>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:11/06/2020</t>
  </si>
  <si>
    <t>Callao, 12 de junio del 2020</t>
  </si>
  <si>
    <t>11.0 y 12.0</t>
  </si>
  <si>
    <t>11.0 - 12.0</t>
  </si>
  <si>
    <t>Puertos de Chicama y Chimbote cerrado, por oleaje anomalo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</si>
</sst>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8" fillId="0" borderId="0" xfId="0" applyFont="1"/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J28" sqref="J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4" t="s">
        <v>12</v>
      </c>
      <c r="L10" s="74"/>
      <c r="M10" s="74" t="s">
        <v>13</v>
      </c>
      <c r="N10" s="74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4" t="s">
        <v>21</v>
      </c>
      <c r="AF10" s="74"/>
      <c r="AG10" s="74" t="s">
        <v>22</v>
      </c>
      <c r="AH10" s="74"/>
      <c r="AI10" s="74" t="s">
        <v>23</v>
      </c>
      <c r="AJ10" s="74"/>
      <c r="AK10" s="74" t="s">
        <v>24</v>
      </c>
      <c r="AL10" s="74"/>
      <c r="AM10" s="74" t="s">
        <v>25</v>
      </c>
      <c r="AN10" s="74"/>
      <c r="AO10" s="75" t="s">
        <v>26</v>
      </c>
      <c r="AP10" s="75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1213.4000000000001</v>
      </c>
      <c r="G12" s="23">
        <v>778.46</v>
      </c>
      <c r="H12" s="23">
        <v>328.35500000000002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1046</v>
      </c>
      <c r="R12" s="23">
        <v>0</v>
      </c>
      <c r="S12" s="23">
        <v>2835</v>
      </c>
      <c r="T12" s="23">
        <v>0</v>
      </c>
      <c r="U12" s="23">
        <v>612.85</v>
      </c>
      <c r="V12" s="23">
        <v>1406</v>
      </c>
      <c r="W12" s="23">
        <v>410</v>
      </c>
      <c r="X12" s="23">
        <v>0</v>
      </c>
      <c r="Y12" s="23">
        <v>3147.9450000000002</v>
      </c>
      <c r="Z12" s="23">
        <v>137.405</v>
      </c>
      <c r="AA12" s="23">
        <v>787.672727272727</v>
      </c>
      <c r="AB12" s="23">
        <v>0</v>
      </c>
      <c r="AC12" s="23">
        <v>964.55899999999997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10582.486727272728</v>
      </c>
      <c r="AP12" s="23">
        <f>SUMIF($C$11:$AN$11,"I.Mad",C12:AN12)</f>
        <v>3085.1600000000003</v>
      </c>
      <c r="AQ12" s="23">
        <f>SUM(AO12:AP12)</f>
        <v>13667.646727272728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16</v>
      </c>
      <c r="G13" s="23">
        <v>4</v>
      </c>
      <c r="H13" s="23">
        <v>6</v>
      </c>
      <c r="I13" s="23" t="s">
        <v>32</v>
      </c>
      <c r="J13" s="23" t="s">
        <v>32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4</v>
      </c>
      <c r="R13" s="23" t="s">
        <v>32</v>
      </c>
      <c r="S13" s="23">
        <v>17</v>
      </c>
      <c r="T13" s="23" t="s">
        <v>32</v>
      </c>
      <c r="U13" s="23">
        <v>4</v>
      </c>
      <c r="V13" s="23">
        <v>20</v>
      </c>
      <c r="W13" s="23">
        <v>2</v>
      </c>
      <c r="X13" s="23" t="s">
        <v>32</v>
      </c>
      <c r="Y13" s="23">
        <v>22</v>
      </c>
      <c r="Z13" s="23">
        <v>2</v>
      </c>
      <c r="AA13" s="23">
        <v>7</v>
      </c>
      <c r="AB13" s="23" t="s">
        <v>32</v>
      </c>
      <c r="AC13" s="23">
        <v>9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69</v>
      </c>
      <c r="AP13" s="23">
        <f>SUMIF($C$11:$AN$11,"I.Mad",C13:AN13)</f>
        <v>44</v>
      </c>
      <c r="AQ13" s="23">
        <f>SUM(AO13:AP13)</f>
        <v>113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11</v>
      </c>
      <c r="G14" s="23">
        <v>1</v>
      </c>
      <c r="H14" s="23">
        <v>2</v>
      </c>
      <c r="I14" s="23" t="s">
        <v>32</v>
      </c>
      <c r="J14" s="23" t="s">
        <v>32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9</v>
      </c>
      <c r="T14" s="23" t="s">
        <v>32</v>
      </c>
      <c r="U14" s="23">
        <v>0</v>
      </c>
      <c r="V14" s="23">
        <v>7</v>
      </c>
      <c r="W14" s="23">
        <v>2</v>
      </c>
      <c r="X14" s="23" t="s">
        <v>32</v>
      </c>
      <c r="Y14" s="23">
        <v>22</v>
      </c>
      <c r="Z14" s="23">
        <v>2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40</v>
      </c>
      <c r="AP14" s="23">
        <f>SUMIF($C$11:$AN$11,"I.Mad",C14:AN14)</f>
        <v>22</v>
      </c>
      <c r="AQ14" s="23">
        <f>SUM(AO14:AP14)</f>
        <v>62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1</v>
      </c>
      <c r="G15" s="23">
        <v>0</v>
      </c>
      <c r="H15" s="23">
        <v>0.24233887448883837</v>
      </c>
      <c r="I15" s="23" t="s">
        <v>32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19.578838561831986</v>
      </c>
      <c r="R15" s="23" t="s">
        <v>32</v>
      </c>
      <c r="S15" s="23">
        <v>28.48952374192033</v>
      </c>
      <c r="T15" s="23" t="s">
        <v>32</v>
      </c>
      <c r="U15" s="23">
        <v>30</v>
      </c>
      <c r="V15" s="23">
        <v>65.098509117497599</v>
      </c>
      <c r="W15" s="23">
        <v>26.08524948748984</v>
      </c>
      <c r="X15" s="23" t="s">
        <v>32</v>
      </c>
      <c r="Y15" s="23">
        <v>18.126368897781948</v>
      </c>
      <c r="Z15" s="23">
        <v>13.230948277008531</v>
      </c>
      <c r="AA15" s="23">
        <v>34.497816593886469</v>
      </c>
      <c r="AB15" s="23" t="s">
        <v>32</v>
      </c>
      <c r="AC15" s="23">
        <v>59.111111111111114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13.5</v>
      </c>
      <c r="I16" s="29" t="s">
        <v>32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 t="s">
        <v>32</v>
      </c>
      <c r="U16" s="29" t="s">
        <v>69</v>
      </c>
      <c r="V16" s="29">
        <v>11</v>
      </c>
      <c r="W16" s="29">
        <v>12</v>
      </c>
      <c r="X16" s="29" t="s">
        <v>32</v>
      </c>
      <c r="Y16" s="29">
        <v>12.5</v>
      </c>
      <c r="Z16" s="29">
        <v>12.5</v>
      </c>
      <c r="AA16" s="29">
        <v>12.5</v>
      </c>
      <c r="AB16" s="29" t="s">
        <v>32</v>
      </c>
      <c r="AC16" s="29" t="s">
        <v>70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1.3272727272727274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1.3272727272727274</v>
      </c>
      <c r="AP30" s="23">
        <f t="shared" si="1"/>
        <v>0</v>
      </c>
      <c r="AQ30" s="35">
        <f t="shared" si="2"/>
        <v>1.3272727272727274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1213.4000000000001</v>
      </c>
      <c r="G41" s="35">
        <f t="shared" si="3"/>
        <v>778.46</v>
      </c>
      <c r="H41" s="35">
        <f t="shared" si="3"/>
        <v>328.35500000000002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1046</v>
      </c>
      <c r="R41" s="35">
        <f t="shared" si="3"/>
        <v>0</v>
      </c>
      <c r="S41" s="35">
        <f t="shared" si="3"/>
        <v>2835</v>
      </c>
      <c r="T41" s="35">
        <f t="shared" si="3"/>
        <v>0</v>
      </c>
      <c r="U41" s="35">
        <f t="shared" si="3"/>
        <v>612.85</v>
      </c>
      <c r="V41" s="35">
        <f t="shared" si="3"/>
        <v>1406</v>
      </c>
      <c r="W41" s="35">
        <f t="shared" si="3"/>
        <v>410</v>
      </c>
      <c r="X41" s="35">
        <f t="shared" si="3"/>
        <v>0</v>
      </c>
      <c r="Y41" s="35">
        <f t="shared" si="3"/>
        <v>3147.9450000000002</v>
      </c>
      <c r="Z41" s="35">
        <f t="shared" si="3"/>
        <v>137.405</v>
      </c>
      <c r="AA41" s="35">
        <f t="shared" si="3"/>
        <v>788.99999999999977</v>
      </c>
      <c r="AB41" s="35">
        <f t="shared" si="3"/>
        <v>0</v>
      </c>
      <c r="AC41" s="35">
        <f t="shared" si="3"/>
        <v>964.55899999999997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10583.814</v>
      </c>
      <c r="AP41" s="35">
        <f>SUM(AP12,AP18,AP24:AP37)</f>
        <v>3085.1600000000003</v>
      </c>
      <c r="AQ41" s="35">
        <f t="shared" si="2"/>
        <v>13668.974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76" t="s">
        <v>71</v>
      </c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2020-06-12T16:07:23Z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