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<sst xmlns="http://schemas.openxmlformats.org/spreadsheetml/2006/main" count="362" uniqueCount="70">
  <si>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</si>
  <si>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</si>
  <si>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</si>
  <si>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</si>
  <si>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</si>
  <si>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</si>
  <si>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</si>
  <si>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</si>
  <si>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</si>
  <si>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</si>
  <si>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</si>
  <si>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</si>
  <si>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</si>
  <si>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</si>
  <si>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</si>
  <si>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</si>
  <si>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</si>
  <si>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</si>
  <si>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</si>
  <si>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</si>
  <si>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</si>
  <si>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</si>
  <si>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</si>
  <si>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</si>
  <si>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</si>
  <si>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</si>
  <si>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</si>
  <si>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</si>
  <si>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</si>
  <si>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</si>
  <si>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</si>
  <si>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</si>
  <si>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</si>
  <si>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</si>
  <si>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</si>
  <si>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</si>
  <si>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</si>
  <si>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</si>
  <si>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</si>
  <si>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</si>
  <si>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</si>
  <si>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</si>
  <si>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</si>
  <si>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</si>
  <si>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</si>
  <si>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</si>
  <si>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</si>
  <si>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</si>
  <si>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</si>
  <si>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</si>
  <si>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</si>
  <si>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</si>
  <si>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</si>
  <si>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</si>
  <si>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</si>
  <si>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</si>
  <si>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</si>
  <si>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</si>
  <si>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</si>
  <si>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</si>
  <si>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</si>
  <si>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</si>
  <si>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</si>
  <si>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</si>
  <si>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</si>
  <si>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</si>
  <si>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</si>
  <si>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:11/07/2020</t>
  </si>
  <si>
    <t>Callao, 12 de julio del 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</si>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</sst>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166" fontId="20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" zoomScale="23" zoomScaleNormal="23" workbookViewId="0">
      <selection activeCell="I20" sqref="I2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5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5" t="s">
        <v>9</v>
      </c>
      <c r="D10" s="75"/>
      <c r="E10" s="75" t="s">
        <v>10</v>
      </c>
      <c r="F10" s="75"/>
      <c r="G10" s="75" t="s">
        <v>11</v>
      </c>
      <c r="H10" s="75"/>
      <c r="I10" s="75" t="s">
        <v>66</v>
      </c>
      <c r="J10" s="75"/>
      <c r="K10" s="76" t="s">
        <v>12</v>
      </c>
      <c r="L10" s="76"/>
      <c r="M10" s="76" t="s">
        <v>13</v>
      </c>
      <c r="N10" s="76"/>
      <c r="O10" s="75" t="s">
        <v>14</v>
      </c>
      <c r="P10" s="75"/>
      <c r="Q10" s="75" t="s">
        <v>15</v>
      </c>
      <c r="R10" s="75"/>
      <c r="S10" s="75" t="s">
        <v>16</v>
      </c>
      <c r="T10" s="75"/>
      <c r="U10" s="75" t="s">
        <v>17</v>
      </c>
      <c r="V10" s="75"/>
      <c r="W10" s="75" t="s">
        <v>18</v>
      </c>
      <c r="X10" s="75"/>
      <c r="Y10" s="75" t="s">
        <v>65</v>
      </c>
      <c r="Z10" s="75"/>
      <c r="AA10" s="75" t="s">
        <v>19</v>
      </c>
      <c r="AB10" s="75"/>
      <c r="AC10" s="75" t="s">
        <v>20</v>
      </c>
      <c r="AD10" s="75"/>
      <c r="AE10" s="76" t="s">
        <v>21</v>
      </c>
      <c r="AF10" s="76"/>
      <c r="AG10" s="76" t="s">
        <v>22</v>
      </c>
      <c r="AH10" s="76"/>
      <c r="AI10" s="76" t="s">
        <v>23</v>
      </c>
      <c r="AJ10" s="76"/>
      <c r="AK10" s="76" t="s">
        <v>24</v>
      </c>
      <c r="AL10" s="76"/>
      <c r="AM10" s="76" t="s">
        <v>25</v>
      </c>
      <c r="AN10" s="76"/>
      <c r="AO10" s="77" t="s">
        <v>26</v>
      </c>
      <c r="AP10" s="77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2094</v>
      </c>
      <c r="F12" s="23">
        <v>517.30999999999995</v>
      </c>
      <c r="G12" s="23">
        <v>8642.57</v>
      </c>
      <c r="H12" s="23">
        <v>847.68500000000017</v>
      </c>
      <c r="I12" s="23">
        <v>4350.3599999999997</v>
      </c>
      <c r="J12" s="23">
        <v>51.19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370</v>
      </c>
      <c r="R12" s="23">
        <v>320</v>
      </c>
      <c r="S12" s="23">
        <v>1705</v>
      </c>
      <c r="T12" s="23">
        <v>20</v>
      </c>
      <c r="U12" s="23">
        <v>590</v>
      </c>
      <c r="V12" s="23">
        <v>1165</v>
      </c>
      <c r="W12" s="23">
        <v>690</v>
      </c>
      <c r="X12" s="23">
        <v>120</v>
      </c>
      <c r="Y12" s="23">
        <v>327.94499999999999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18769.875</v>
      </c>
      <c r="AP12" s="23">
        <f>SUMIF($C$11:$AN$11,"I.Mad",C12:AN12)</f>
        <v>3041.1850000000004</v>
      </c>
      <c r="AQ12" s="23">
        <f>SUM(AO12:AP12)</f>
        <v>21811.06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7</v>
      </c>
      <c r="F13" s="23">
        <v>11</v>
      </c>
      <c r="G13" s="23">
        <v>33</v>
      </c>
      <c r="H13" s="23">
        <v>19</v>
      </c>
      <c r="I13" s="23">
        <v>11</v>
      </c>
      <c r="J13" s="23">
        <v>2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8</v>
      </c>
      <c r="R13" s="23">
        <v>6</v>
      </c>
      <c r="S13" s="23">
        <v>21</v>
      </c>
      <c r="T13" s="23">
        <v>1</v>
      </c>
      <c r="U13" s="23">
        <v>10</v>
      </c>
      <c r="V13" s="23">
        <v>19</v>
      </c>
      <c r="W13" s="23">
        <v>5</v>
      </c>
      <c r="X13" s="23">
        <v>2</v>
      </c>
      <c r="Y13" s="23">
        <v>4</v>
      </c>
      <c r="Z13" s="23" t="s">
        <v>32</v>
      </c>
      <c r="AA13" s="23" t="s">
        <v>32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99</v>
      </c>
      <c r="AP13" s="23">
        <f>SUMIF($C$11:$AN$11,"I.Mad",C13:AN13)</f>
        <v>60</v>
      </c>
      <c r="AQ13" s="23">
        <f>SUM(AO13:AP13)</f>
        <v>159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5</v>
      </c>
      <c r="F14" s="23">
        <v>8</v>
      </c>
      <c r="G14" s="23">
        <v>16</v>
      </c>
      <c r="H14" s="23">
        <v>8</v>
      </c>
      <c r="I14" s="23">
        <v>6</v>
      </c>
      <c r="J14" s="23" t="s">
        <v>69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2</v>
      </c>
      <c r="R14" s="23">
        <v>3</v>
      </c>
      <c r="S14" s="23">
        <v>4</v>
      </c>
      <c r="T14" s="23">
        <v>1</v>
      </c>
      <c r="U14" s="23">
        <v>3</v>
      </c>
      <c r="V14" s="23">
        <v>5</v>
      </c>
      <c r="W14" s="23">
        <v>3</v>
      </c>
      <c r="X14" s="23">
        <v>1</v>
      </c>
      <c r="Y14" s="23">
        <v>4</v>
      </c>
      <c r="Z14" s="23" t="s">
        <v>32</v>
      </c>
      <c r="AA14" s="23" t="s">
        <v>32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43</v>
      </c>
      <c r="AP14" s="23">
        <f>SUMIF($C$11:$AN$11,"I.Mad",C14:AN14)</f>
        <v>26</v>
      </c>
      <c r="AQ14" s="23">
        <f>SUM(AO14:AP14)</f>
        <v>69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0.2982062820822533</v>
      </c>
      <c r="F15" s="23">
        <v>1.1975681937155032</v>
      </c>
      <c r="G15" s="23">
        <v>2.1895245000000001</v>
      </c>
      <c r="H15" s="23">
        <v>0.38860106947958228</v>
      </c>
      <c r="I15" s="23">
        <v>0.20101702229611992</v>
      </c>
      <c r="J15" s="23" t="s">
        <v>32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56.917359757669978</v>
      </c>
      <c r="R15" s="23">
        <v>24.134028747592613</v>
      </c>
      <c r="S15" s="23">
        <v>25.146923326948603</v>
      </c>
      <c r="T15" s="23">
        <v>1.4778325123152711</v>
      </c>
      <c r="U15" s="23">
        <v>18.2091107</v>
      </c>
      <c r="V15" s="23">
        <v>22.136558000000001</v>
      </c>
      <c r="W15" s="23">
        <v>34.519616247479618</v>
      </c>
      <c r="X15" s="23">
        <v>4.6875</v>
      </c>
      <c r="Y15" s="23">
        <v>12.5</v>
      </c>
      <c r="Z15" s="23" t="s">
        <v>32</v>
      </c>
      <c r="AA15" s="23" t="s">
        <v>32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13</v>
      </c>
      <c r="G16" s="29">
        <v>13</v>
      </c>
      <c r="H16" s="29">
        <v>13.5</v>
      </c>
      <c r="I16" s="29">
        <v>13</v>
      </c>
      <c r="J16" s="29" t="s">
        <v>32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11.5</v>
      </c>
      <c r="R16" s="29">
        <v>12.5</v>
      </c>
      <c r="S16" s="29">
        <v>13</v>
      </c>
      <c r="T16" s="29">
        <v>13</v>
      </c>
      <c r="U16" s="29">
        <v>13</v>
      </c>
      <c r="V16" s="29">
        <v>13</v>
      </c>
      <c r="W16" s="29">
        <v>12</v>
      </c>
      <c r="X16" s="29">
        <v>13</v>
      </c>
      <c r="Y16" s="29">
        <v>12.5</v>
      </c>
      <c r="Z16" s="29" t="s">
        <v>32</v>
      </c>
      <c r="AA16" s="29" t="s">
        <v>32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>
        <v>3.64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3.64</v>
      </c>
      <c r="AP25" s="23">
        <f t="shared" si="1"/>
        <v>0</v>
      </c>
      <c r="AQ25" s="35">
        <f t="shared" si="2"/>
        <v>3.64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2094</v>
      </c>
      <c r="F41" s="35">
        <f t="shared" si="3"/>
        <v>517.30999999999995</v>
      </c>
      <c r="G41" s="35">
        <f t="shared" si="3"/>
        <v>8642.57</v>
      </c>
      <c r="H41" s="35">
        <f t="shared" si="3"/>
        <v>847.68500000000017</v>
      </c>
      <c r="I41" s="35">
        <f t="shared" si="3"/>
        <v>4354</v>
      </c>
      <c r="J41" s="35">
        <f t="shared" si="3"/>
        <v>51.19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370</v>
      </c>
      <c r="R41" s="35">
        <f t="shared" si="3"/>
        <v>320</v>
      </c>
      <c r="S41" s="35">
        <f t="shared" si="3"/>
        <v>1705</v>
      </c>
      <c r="T41" s="35">
        <f t="shared" si="3"/>
        <v>20</v>
      </c>
      <c r="U41" s="35">
        <f t="shared" si="3"/>
        <v>590</v>
      </c>
      <c r="V41" s="35">
        <f t="shared" si="3"/>
        <v>1165</v>
      </c>
      <c r="W41" s="35">
        <f t="shared" si="3"/>
        <v>690</v>
      </c>
      <c r="X41" s="35">
        <f t="shared" si="3"/>
        <v>120</v>
      </c>
      <c r="Y41" s="35">
        <f t="shared" si="3"/>
        <v>327.94499999999999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18773.514999999999</v>
      </c>
      <c r="AP41" s="35">
        <f>SUM(AP12,AP18,AP24:AP37)</f>
        <v>3041.1850000000004</v>
      </c>
      <c r="AQ41" s="35">
        <f t="shared" si="2"/>
        <v>21814.7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16.399999999999999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2020-07-13T15:41:36Z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