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<sst xmlns="http://schemas.openxmlformats.org/spreadsheetml/2006/main" count="357" uniqueCount="69">
  <si>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</si>
  <si>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</si>
  <si>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</si>
  <si>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</si>
  <si>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</si>
  <si>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</si>
  <si>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</si>
  <si>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11/12/2020</t>
  </si>
  <si>
    <t xml:space="preserve"> ANCHOVETA</t>
  </si>
  <si>
    <t xml:space="preserve">R.M.N°249-2020-PRODUCE, R.M.N° 383-2020-PRODUCE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</si>
  <si>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</si>
  <si>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</si>
  <si>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</si>
  <si>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</si>
  <si>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</si>
  <si>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</si>
  <si>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</si>
  <si>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</si>
  <si>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</si>
  <si>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</si>
  <si>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</si>
  <si>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</si>
  <si>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</si>
  <si>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</si>
  <si>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</si>
  <si>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</si>
  <si>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</si>
  <si>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</si>
  <si>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</si>
  <si>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</si>
  <si>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</si>
  <si>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</si>
  <si>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</si>
  <si>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</si>
  <si>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</si>
  <si>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</si>
  <si>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</si>
  <si>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</si>
  <si>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</si>
  <si>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</si>
  <si>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</si>
  <si>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</si>
  <si>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</si>
  <si>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</si>
  <si>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</si>
  <si>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</si>
  <si>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</si>
  <si>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</si>
  <si>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</si>
  <si>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</si>
  <si>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</si>
  <si>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</si>
  <si>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</si>
  <si>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</si>
  <si>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</si>
  <si>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</si>
  <si>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</si>
  <si>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</si>
  <si>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</si>
  <si>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</si>
  <si>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</si>
  <si>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</si>
  <si>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</si>
  <si>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</si>
  <si>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</si>
  <si>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</si>
  <si>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</si>
  <si>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CPT/jsr</t>
  </si>
  <si>
    <t xml:space="preserve">Callao,14 de diciembre del 2020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</si>
</sst>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9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AM42" activeCellId="0" sqref="AM42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5.12"/>
    <col collapsed="false" customWidth="true" hidden="false" outlineLevel="0" max="6" min="6" style="1" width="26.42"/>
    <col collapsed="false" customWidth="true" hidden="false" outlineLevel="0" max="7" min="7" style="1" width="27.12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8.3"/>
    <col collapsed="false" customWidth="true" hidden="false" outlineLevel="0" max="22" min="22" style="1" width="26.29"/>
    <col collapsed="false" customWidth="true" hidden="false" outlineLevel="0" max="24" min="23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30.57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44" min="44" style="1" width="11.42"/>
    <col collapsed="false" customWidth="true" hidden="false" outlineLevel="0" max="45" min="45" style="1" width="23.15"/>
    <col collapsed="false" customWidth="true" hidden="false" outlineLevel="0" max="46" min="46" style="1" width="11.42"/>
    <col collapsed="false" customWidth="true" hidden="false" outlineLevel="0" max="47" min="47" style="1" width="23.15"/>
    <col collapsed="false" customWidth="true" hidden="false" outlineLevel="0" max="1025" min="48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33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2153</v>
      </c>
      <c r="F12" s="40" t="n">
        <v>884</v>
      </c>
      <c r="G12" s="40" t="n">
        <v>7962.11</v>
      </c>
      <c r="H12" s="40" t="n">
        <v>8548.27</v>
      </c>
      <c r="I12" s="40" t="n">
        <v>20627.4</v>
      </c>
      <c r="J12" s="40" t="n">
        <v>3780.73</v>
      </c>
      <c r="K12" s="40" t="n">
        <v>983.33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3206.191</v>
      </c>
      <c r="R12" s="40" t="n">
        <v>0</v>
      </c>
      <c r="S12" s="40" t="n">
        <v>860</v>
      </c>
      <c r="T12" s="40" t="n">
        <v>0</v>
      </c>
      <c r="U12" s="40" t="n">
        <v>590</v>
      </c>
      <c r="V12" s="40" t="n">
        <v>345</v>
      </c>
      <c r="W12" s="40" t="n">
        <v>1245</v>
      </c>
      <c r="X12" s="40" t="n">
        <v>0</v>
      </c>
      <c r="Y12" s="40" t="n">
        <v>3292.965</v>
      </c>
      <c r="Z12" s="40" t="n">
        <v>750.27</v>
      </c>
      <c r="AA12" s="40" t="n">
        <v>1107.91899341528</v>
      </c>
      <c r="AB12" s="40" t="n">
        <v>0</v>
      </c>
      <c r="AC12" s="40" t="n">
        <v>1160.03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42204.6149934153</v>
      </c>
      <c r="AP12" s="40" t="n">
        <f aca="false">SUMIF($C$11:$AN$11,"I.Mad",C12:AN12)</f>
        <v>15291.6</v>
      </c>
      <c r="AQ12" s="40" t="n">
        <f aca="false">SUM(AO12:AP12)</f>
        <v>57496.2149934153</v>
      </c>
      <c r="AT12" s="41"/>
      <c r="AU12" s="41"/>
    </row>
    <row r="13" customFormat="false" ht="50.25" hidden="false" customHeight="true" outlineLevel="0" collapsed="false">
      <c r="B13" s="42" t="s">
        <v>35</v>
      </c>
      <c r="C13" s="40" t="s">
        <v>36</v>
      </c>
      <c r="D13" s="40" t="s">
        <v>36</v>
      </c>
      <c r="E13" s="40" t="n">
        <v>7</v>
      </c>
      <c r="F13" s="40" t="n">
        <v>13</v>
      </c>
      <c r="G13" s="40" t="n">
        <v>43</v>
      </c>
      <c r="H13" s="40" t="n">
        <v>112</v>
      </c>
      <c r="I13" s="40" t="n">
        <v>76</v>
      </c>
      <c r="J13" s="40" t="n">
        <v>57</v>
      </c>
      <c r="K13" s="40" t="n">
        <v>3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n">
        <v>21</v>
      </c>
      <c r="R13" s="40" t="s">
        <v>36</v>
      </c>
      <c r="S13" s="40" t="n">
        <v>3</v>
      </c>
      <c r="T13" s="40" t="s">
        <v>36</v>
      </c>
      <c r="U13" s="40" t="n">
        <v>4</v>
      </c>
      <c r="V13" s="40" t="n">
        <v>9</v>
      </c>
      <c r="W13" s="40" t="n">
        <v>12</v>
      </c>
      <c r="X13" s="40" t="s">
        <v>36</v>
      </c>
      <c r="Y13" s="40" t="n">
        <v>30</v>
      </c>
      <c r="Z13" s="40" t="n">
        <v>10</v>
      </c>
      <c r="AA13" s="40" t="n">
        <v>9</v>
      </c>
      <c r="AB13" s="40" t="s">
        <v>36</v>
      </c>
      <c r="AC13" s="40" t="n">
        <v>10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215</v>
      </c>
      <c r="AP13" s="40" t="n">
        <f aca="false">SUMIF($C$11:$AN$11,"I.Mad",C13:AN13)</f>
        <v>204</v>
      </c>
      <c r="AQ13" s="40" t="n">
        <f aca="false">SUM(AO13:AP13)</f>
        <v>419</v>
      </c>
      <c r="AS13" s="43"/>
      <c r="AT13" s="41"/>
      <c r="AU13" s="41"/>
      <c r="AV13" s="41"/>
    </row>
    <row r="14" customFormat="false" ht="50.25" hidden="false" customHeight="true" outlineLevel="0" collapsed="false">
      <c r="B14" s="42" t="s">
        <v>37</v>
      </c>
      <c r="C14" s="40" t="s">
        <v>36</v>
      </c>
      <c r="D14" s="40" t="s">
        <v>36</v>
      </c>
      <c r="E14" s="40" t="n">
        <v>2</v>
      </c>
      <c r="F14" s="40" t="n">
        <v>2</v>
      </c>
      <c r="G14" s="40" t="n">
        <v>2</v>
      </c>
      <c r="H14" s="40" t="n">
        <v>13</v>
      </c>
      <c r="I14" s="40" t="n">
        <v>15</v>
      </c>
      <c r="J14" s="40" t="n">
        <v>22</v>
      </c>
      <c r="K14" s="40" t="s">
        <v>38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n">
        <v>11</v>
      </c>
      <c r="R14" s="40" t="s">
        <v>36</v>
      </c>
      <c r="S14" s="40" t="n">
        <v>3</v>
      </c>
      <c r="T14" s="40" t="s">
        <v>36</v>
      </c>
      <c r="U14" s="40" t="n">
        <v>4</v>
      </c>
      <c r="V14" s="40" t="n">
        <v>3</v>
      </c>
      <c r="W14" s="40" t="n">
        <v>10</v>
      </c>
      <c r="X14" s="40" t="s">
        <v>36</v>
      </c>
      <c r="Y14" s="40" t="n">
        <v>4</v>
      </c>
      <c r="Z14" s="40" t="n">
        <v>4</v>
      </c>
      <c r="AA14" s="40" t="n">
        <v>3</v>
      </c>
      <c r="AB14" s="40" t="s">
        <v>36</v>
      </c>
      <c r="AC14" s="40" t="n">
        <v>4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58</v>
      </c>
      <c r="AP14" s="40" t="n">
        <f aca="false">SUMIF($C$11:$AN$11,"I.Mad",C14:AN14)</f>
        <v>44</v>
      </c>
      <c r="AQ14" s="40" t="n">
        <f aca="false">SUM(AO14:AP14)</f>
        <v>102</v>
      </c>
      <c r="AT14" s="41"/>
      <c r="AU14" s="41"/>
      <c r="AV14" s="41"/>
    </row>
    <row r="15" customFormat="false" ht="50.25" hidden="false" customHeight="true" outlineLevel="0" collapsed="false">
      <c r="B15" s="42" t="s">
        <v>39</v>
      </c>
      <c r="C15" s="40" t="s">
        <v>36</v>
      </c>
      <c r="D15" s="40" t="s">
        <v>36</v>
      </c>
      <c r="E15" s="40" t="n">
        <v>0</v>
      </c>
      <c r="F15" s="40" t="n">
        <v>4.67831543951273</v>
      </c>
      <c r="G15" s="40" t="n">
        <v>0</v>
      </c>
      <c r="H15" s="40" t="n">
        <v>0</v>
      </c>
      <c r="I15" s="40" t="n">
        <v>0</v>
      </c>
      <c r="J15" s="40" t="n">
        <v>0.718892736750453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n">
        <v>0</v>
      </c>
      <c r="R15" s="40" t="s">
        <v>36</v>
      </c>
      <c r="S15" s="40" t="n">
        <v>0.253245699406638</v>
      </c>
      <c r="T15" s="40" t="s">
        <v>36</v>
      </c>
      <c r="U15" s="40" t="n">
        <v>0</v>
      </c>
      <c r="V15" s="40" t="n">
        <v>0</v>
      </c>
      <c r="W15" s="40" t="n">
        <v>0.323696674077256</v>
      </c>
      <c r="X15" s="40" t="s">
        <v>36</v>
      </c>
      <c r="Y15" s="40" t="n">
        <v>6.006765</v>
      </c>
      <c r="Z15" s="40" t="n">
        <v>23.257471</v>
      </c>
      <c r="AA15" s="40" t="n">
        <v>15.705941582903</v>
      </c>
      <c r="AB15" s="40" t="s">
        <v>36</v>
      </c>
      <c r="AC15" s="40" t="n">
        <v>22.2562378644847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4"/>
      <c r="AT15" s="41"/>
      <c r="AU15" s="41"/>
      <c r="AV15" s="41"/>
    </row>
    <row r="16" customFormat="false" ht="52.5" hidden="false" customHeight="true" outlineLevel="0" collapsed="false">
      <c r="B16" s="42" t="s">
        <v>40</v>
      </c>
      <c r="C16" s="45" t="s">
        <v>36</v>
      </c>
      <c r="D16" s="45" t="s">
        <v>36</v>
      </c>
      <c r="E16" s="45" t="n">
        <v>15</v>
      </c>
      <c r="F16" s="45" t="n">
        <v>15.5</v>
      </c>
      <c r="G16" s="45" t="n">
        <v>14.5</v>
      </c>
      <c r="H16" s="45" t="n">
        <v>14.5</v>
      </c>
      <c r="I16" s="45" t="n">
        <v>15</v>
      </c>
      <c r="J16" s="45" t="n">
        <v>14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n">
        <v>14.5</v>
      </c>
      <c r="R16" s="45" t="s">
        <v>36</v>
      </c>
      <c r="S16" s="45" t="n">
        <v>14.5</v>
      </c>
      <c r="T16" s="45" t="s">
        <v>36</v>
      </c>
      <c r="U16" s="45" t="n">
        <v>14</v>
      </c>
      <c r="V16" s="45" t="n">
        <v>14.5</v>
      </c>
      <c r="W16" s="45" t="n">
        <v>14</v>
      </c>
      <c r="X16" s="45" t="s">
        <v>36</v>
      </c>
      <c r="Y16" s="45" t="n">
        <v>13.5</v>
      </c>
      <c r="Z16" s="45" t="n">
        <v>12.5</v>
      </c>
      <c r="AA16" s="45" t="n">
        <v>12.5</v>
      </c>
      <c r="AB16" s="45" t="s">
        <v>36</v>
      </c>
      <c r="AC16" s="45" t="n">
        <v>12</v>
      </c>
      <c r="AD16" s="45" t="s">
        <v>36</v>
      </c>
      <c r="AE16" s="45" t="s">
        <v>36</v>
      </c>
      <c r="AF16" s="45" t="s">
        <v>36</v>
      </c>
      <c r="AG16" s="45" t="s">
        <v>36</v>
      </c>
      <c r="AH16" s="45" t="s">
        <v>36</v>
      </c>
      <c r="AI16" s="45" t="s">
        <v>36</v>
      </c>
      <c r="AJ16" s="45" t="s">
        <v>36</v>
      </c>
      <c r="AK16" s="45" t="s">
        <v>36</v>
      </c>
      <c r="AL16" s="45" t="s">
        <v>36</v>
      </c>
      <c r="AM16" s="45" t="s">
        <v>36</v>
      </c>
      <c r="AN16" s="45" t="s">
        <v>36</v>
      </c>
      <c r="AO16" s="45" t="s">
        <v>36</v>
      </c>
      <c r="AP16" s="45" t="s">
        <v>36</v>
      </c>
      <c r="AQ16" s="44"/>
      <c r="AT16" s="41"/>
      <c r="AU16" s="41"/>
      <c r="AV16" s="41"/>
    </row>
    <row r="17" customFormat="false" ht="50.25" hidden="false" customHeight="true" outlineLevel="0" collapsed="false">
      <c r="B17" s="46" t="s">
        <v>41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36</v>
      </c>
      <c r="AO17" s="48"/>
      <c r="AP17" s="48"/>
      <c r="AQ17" s="51"/>
      <c r="AT17" s="41"/>
      <c r="AU17" s="41"/>
      <c r="AV17" s="41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2" t="s">
        <v>42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2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2" t="s">
        <v>39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1"/>
      <c r="AU21" s="41"/>
      <c r="AV21" s="41"/>
    </row>
    <row r="22" customFormat="false" ht="50.25" hidden="false" customHeight="true" outlineLevel="0" collapsed="false">
      <c r="B22" s="42" t="s">
        <v>43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1"/>
      <c r="AU22" s="41"/>
      <c r="AV22" s="41"/>
    </row>
    <row r="23" customFormat="false" ht="50.25" hidden="false" customHeight="true" outlineLevel="0" collapsed="false">
      <c r="B23" s="46" t="s">
        <v>44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1"/>
      <c r="AU23" s="41"/>
      <c r="AV23" s="41"/>
    </row>
    <row r="24" customFormat="false" ht="50.25" hidden="false" customHeight="true" outlineLevel="0" collapsed="false">
      <c r="B24" s="42" t="s">
        <v>45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5" t="s">
        <v>46</v>
      </c>
      <c r="C25" s="52"/>
      <c r="D25" s="56"/>
      <c r="E25" s="52"/>
      <c r="F25" s="57"/>
      <c r="G25" s="52"/>
      <c r="H25" s="52"/>
      <c r="I25" s="52" t="n">
        <v>74.02</v>
      </c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74.02</v>
      </c>
      <c r="AP25" s="40" t="n">
        <f aca="false">SUMIF($C$11:$AN$11,"I.Mad",C25:AN25)</f>
        <v>0</v>
      </c>
      <c r="AQ25" s="52" t="n">
        <f aca="false">SUM(AO25:AP25)</f>
        <v>74.02</v>
      </c>
      <c r="AT25" s="41"/>
      <c r="AU25" s="41"/>
      <c r="AV25" s="41"/>
    </row>
    <row r="26" customFormat="false" ht="50.25" hidden="false" customHeight="true" outlineLevel="0" collapsed="false">
      <c r="B26" s="55" t="s">
        <v>47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5" t="s">
        <v>48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5" t="s">
        <v>49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2" t="s">
        <v>41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5" t="s">
        <v>50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 t="n">
        <v>62.0810065847206</v>
      </c>
      <c r="AB30" s="52"/>
      <c r="AC30" s="56" t="n">
        <v>4.97</v>
      </c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67.0510065847206</v>
      </c>
      <c r="AP30" s="40" t="n">
        <f aca="false">SUMIF($C$11:$AN$11,"I.Mad",C30:AN30)</f>
        <v>0</v>
      </c>
      <c r="AQ30" s="52" t="n">
        <f aca="false">SUM(AO30:AP30)</f>
        <v>67.0510065847206</v>
      </c>
      <c r="AT30" s="41"/>
      <c r="AU30" s="41"/>
      <c r="AV30" s="41"/>
    </row>
    <row r="31" customFormat="false" ht="50.25" hidden="false" customHeight="true" outlineLevel="0" collapsed="false">
      <c r="B31" s="42" t="s">
        <v>51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2" t="s">
        <v>52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2" t="s">
        <v>53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2" t="s">
        <v>54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2" t="s">
        <v>55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4.25" hidden="false" customHeight="false" outlineLevel="0" collapsed="false">
      <c r="B36" s="42" t="s">
        <v>56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4.25" hidden="false" customHeight="false" outlineLevel="0" collapsed="false">
      <c r="B37" s="42" t="s">
        <v>57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2" t="s">
        <v>58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2" t="s">
        <v>59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2" t="s">
        <v>60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61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2153</v>
      </c>
      <c r="F41" s="52" t="n">
        <f aca="false">+SUM(F24:F40,F18,F12)</f>
        <v>884</v>
      </c>
      <c r="G41" s="52" t="n">
        <f aca="false">+SUM(G24:G40,G18,G12)</f>
        <v>7962.11</v>
      </c>
      <c r="H41" s="52" t="n">
        <f aca="false">+SUM(H24:H40,H18,H12)</f>
        <v>8548.27</v>
      </c>
      <c r="I41" s="52" t="n">
        <f aca="false">+SUM(I24:I40,I18,I12)</f>
        <v>20701.42</v>
      </c>
      <c r="J41" s="52" t="n">
        <f aca="false">+SUM(J24:J40,J18,J12)</f>
        <v>3780.73</v>
      </c>
      <c r="K41" s="52" t="n">
        <f aca="false">+SUM(K24:K40,K18,K12)</f>
        <v>983.33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3206.191</v>
      </c>
      <c r="R41" s="52" t="n">
        <f aca="false">+SUM(R24:R40,R18,R12)</f>
        <v>0</v>
      </c>
      <c r="S41" s="52" t="n">
        <f aca="false">+SUM(S24:S40,S18,S12)</f>
        <v>860</v>
      </c>
      <c r="T41" s="52" t="n">
        <f aca="false">+SUM(T24:T40,T18,T12)</f>
        <v>0</v>
      </c>
      <c r="U41" s="52" t="n">
        <f aca="false">+SUM(U24:U40,U18,U12)</f>
        <v>590</v>
      </c>
      <c r="V41" s="52" t="n">
        <f aca="false">+SUM(V24:V40,V18,V12)</f>
        <v>345</v>
      </c>
      <c r="W41" s="52" t="n">
        <f aca="false">+SUM(W24:W40,W18,W12)</f>
        <v>1245</v>
      </c>
      <c r="X41" s="52" t="n">
        <f aca="false">+SUM(X24:X40,X18,X12)</f>
        <v>0</v>
      </c>
      <c r="Y41" s="52" t="n">
        <f aca="false">+SUM(Y24:Y40,Y18,Y12)</f>
        <v>3292.965</v>
      </c>
      <c r="Z41" s="52" t="n">
        <f aca="false">+SUM(Z24:Z40,Z18,Z12)</f>
        <v>750.27</v>
      </c>
      <c r="AA41" s="52" t="n">
        <f aca="false">+SUM(AA24:AA40,AA18,AA12)</f>
        <v>1170</v>
      </c>
      <c r="AB41" s="52" t="n">
        <f aca="false">+SUM(AB24:AB40,AB18,AB12)</f>
        <v>0</v>
      </c>
      <c r="AC41" s="52" t="n">
        <f aca="false">+SUM(AC24:AC40,AC18,AC12)</f>
        <v>1165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0</v>
      </c>
      <c r="AN41" s="52" t="n">
        <f aca="false">+SUM(AN24:AN40,AN18,AN12)</f>
        <v>0</v>
      </c>
      <c r="AO41" s="52" t="n">
        <f aca="false">SUM(AO12,AO18,AO24:AO37)</f>
        <v>42345.686</v>
      </c>
      <c r="AP41" s="52" t="n">
        <f aca="false">SUM(AP12,AP18,AP24:AP37)</f>
        <v>15291.6</v>
      </c>
      <c r="AQ41" s="52" t="n">
        <f aca="false">SUM(AO41:AP41)</f>
        <v>57637.286</v>
      </c>
    </row>
    <row r="42" customFormat="false" ht="50.25" hidden="false" customHeight="true" outlineLevel="0" collapsed="false">
      <c r="B42" s="39" t="s">
        <v>62</v>
      </c>
      <c r="C42" s="58"/>
      <c r="D42" s="58"/>
      <c r="E42" s="58"/>
      <c r="F42" s="45"/>
      <c r="G42" s="45" t="n">
        <v>15.4</v>
      </c>
      <c r="H42" s="45"/>
      <c r="I42" s="45"/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/>
      <c r="AL42" s="61"/>
      <c r="AM42" s="45" t="n">
        <v>15</v>
      </c>
      <c r="AN42" s="61"/>
      <c r="AO42" s="62"/>
      <c r="AP42" s="62"/>
      <c r="AQ42" s="63"/>
    </row>
    <row r="43" customFormat="false" ht="26.25" hidden="false" customHeight="false" outlineLevel="0" collapsed="false">
      <c r="B43" s="22" t="s">
        <v>63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64</v>
      </c>
      <c r="C44" s="4" t="s">
        <v>65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66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25" hidden="false" customHeight="false" outlineLevel="0" collapsed="false">
      <c r="B46" s="72" t="s">
        <v>67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68</v>
      </c>
      <c r="AN46" s="23"/>
    </row>
    <row r="49" customFormat="false" ht="22.05" hidden="false" customHeight="false" outlineLevel="0" collapsed="false"/>
    <row r="50" customFormat="false" ht="22.05" hidden="false" customHeight="false" outlineLevel="0" collapsed="false"/>
    <row r="51" customFormat="false" ht="22.05" hidden="false" customHeight="false" outlineLevel="0" collapsed="false"/>
    <row r="52" customFormat="false" ht="22.05" hidden="false" customHeight="false" outlineLevel="0" collapsed="false"/>
    <row r="53" customFormat="false" ht="22.05" hidden="false" customHeight="false" outlineLevel="0" collapsed="false"/>
    <row r="54" customFormat="false" ht="22.05" hidden="false" customHeight="false" outlineLevel="0" collapsed="false"/>
    <row r="55" customFormat="false" ht="22.05" hidden="false" customHeight="false" outlineLevel="0" collapsed="false"/>
    <row r="56" customFormat="false" ht="22.05" hidden="false" customHeight="false" outlineLevel="0" collapsed="false"/>
    <row r="57" customFormat="false" ht="22.05" hidden="false" customHeight="false" outlineLevel="0" collapsed="false"/>
    <row r="58" customFormat="false" ht="22.05" hidden="false" customHeight="false" outlineLevel="0" collapsed="false"/>
    <row r="59" customFormat="false" ht="22.05" hidden="false" customHeight="false" outlineLevel="0" collapsed="false"/>
    <row r="60" customFormat="false" ht="22.05" hidden="false" customHeight="false" outlineLevel="0" collapsed="false"/>
    <row r="61" customFormat="false" ht="22.05" hidden="false" customHeight="false" outlineLevel="0" collapsed="false"/>
    <row r="62" customFormat="false" ht="22.05" hidden="false" customHeight="false" outlineLevel="0" collapsed="false"/>
    <row r="63" customFormat="false" ht="22.05" hidden="false" customHeight="false" outlineLevel="0" collapsed="false"/>
    <row r="64" customFormat="false" ht="22.05" hidden="false" customHeight="false" outlineLevel="0" collapsed="false"/>
    <row r="65" customFormat="false" ht="22.05" hidden="false" customHeight="false" outlineLevel="0" collapsed="false"/>
    <row r="66" customFormat="false" ht="22.05" hidden="false" customHeight="false" outlineLevel="0" collapsed="false"/>
    <row r="67" customFormat="false" ht="22.05" hidden="false" customHeight="false" outlineLevel="0" collapsed="false"/>
    <row r="68" customFormat="false" ht="22.05" hidden="false" customHeight="false" outlineLevel="0" collapsed="false"/>
    <row r="69" customFormat="false" ht="22.0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1992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2020-12-14T16:04:40Z</dcterms:modified>
  <cp:revision>305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