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<sst xmlns="http://schemas.openxmlformats.org/spreadsheetml/2006/main" count="364" uniqueCount="70">
  <si>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</si>
  <si>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</si>
  <si>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</si>
  <si>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</si>
  <si>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</si>
  <si>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</si>
  <si>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</si>
  <si>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</si>
  <si>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</si>
  <si>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</si>
  <si>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</si>
  <si>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</si>
  <si>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</si>
  <si>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</si>
  <si>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</si>
  <si>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</si>
  <si>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</si>
  <si>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</si>
  <si>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</si>
  <si>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</si>
  <si>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</si>
  <si>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</si>
  <si>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</si>
  <si>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</si>
  <si>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</si>
  <si>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</si>
  <si>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</si>
  <si>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</si>
  <si>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</si>
  <si>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</si>
  <si>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</si>
  <si>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</si>
  <si>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</si>
  <si>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</si>
  <si>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</si>
  <si>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</si>
  <si>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</si>
  <si>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</si>
  <si>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</si>
  <si>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</si>
  <si>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</si>
  <si>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</si>
  <si>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</si>
  <si>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</si>
  <si>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</si>
  <si>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</si>
  <si>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</si>
  <si>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</si>
  <si>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</si>
  <si>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</si>
  <si>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</si>
  <si>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</si>
  <si>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</si>
  <si>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</si>
  <si>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</si>
  <si>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</si>
  <si>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</si>
  <si>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</si>
  <si>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</si>
  <si>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</si>
  <si>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</si>
  <si>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</si>
  <si>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</si>
  <si>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</si>
  <si>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</si>
  <si>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</si>
  <si>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</si>
  <si>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:12/06/2020</t>
  </si>
  <si>
    <t>Callao, 14 de junio del 2020</t>
  </si>
  <si>
    <t>13.0 y 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</si>
</sst>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7" zoomScale="23" zoomScaleNormal="23" workbookViewId="0">
      <selection activeCell="V27" sqref="V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5.7109375" style="1" customWidth="1"/>
    <col min="20" max="20" width="25.85546875" style="1" customWidth="1"/>
    <col min="21" max="21" width="36.28515625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7" width="30.710937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2243</v>
      </c>
      <c r="G12" s="23">
        <v>7083.3549999999996</v>
      </c>
      <c r="H12" s="23">
        <v>3650.3249999999998</v>
      </c>
      <c r="I12" s="23">
        <v>6357.14</v>
      </c>
      <c r="J12" s="23">
        <v>2259.4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650</v>
      </c>
      <c r="R12" s="23">
        <v>0</v>
      </c>
      <c r="S12" s="23">
        <v>555</v>
      </c>
      <c r="T12" s="23">
        <v>95</v>
      </c>
      <c r="U12" s="23">
        <v>445</v>
      </c>
      <c r="V12" s="23">
        <v>1035</v>
      </c>
      <c r="W12" s="23">
        <v>1350</v>
      </c>
      <c r="X12" s="23">
        <v>0</v>
      </c>
      <c r="Y12" s="23">
        <v>7727.085</v>
      </c>
      <c r="Z12" s="23">
        <v>270.02</v>
      </c>
      <c r="AA12" s="23">
        <v>1018.98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25186.559999999998</v>
      </c>
      <c r="AP12" s="23">
        <f>SUMIF($C$11:$AN$11,"I.Mad",C12:AN12)</f>
        <v>9552.7450000000008</v>
      </c>
      <c r="AQ12" s="23">
        <f>SUM(AO12:AP12)</f>
        <v>34739.305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28</v>
      </c>
      <c r="G13" s="23">
        <v>40</v>
      </c>
      <c r="H13" s="23">
        <v>48</v>
      </c>
      <c r="I13" s="23">
        <v>48</v>
      </c>
      <c r="J13" s="23">
        <v>68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5</v>
      </c>
      <c r="R13" s="23" t="s">
        <v>32</v>
      </c>
      <c r="S13" s="23">
        <v>8</v>
      </c>
      <c r="T13" s="23">
        <v>1</v>
      </c>
      <c r="U13" s="23">
        <v>5</v>
      </c>
      <c r="V13" s="23">
        <v>15</v>
      </c>
      <c r="W13" s="23">
        <v>9</v>
      </c>
      <c r="X13" s="23" t="s">
        <v>32</v>
      </c>
      <c r="Y13" s="23">
        <v>28</v>
      </c>
      <c r="Z13" s="23">
        <v>3</v>
      </c>
      <c r="AA13" s="23">
        <v>11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154</v>
      </c>
      <c r="AP13" s="23">
        <f>SUMIF($C$11:$AN$11,"I.Mad",C13:AN13)</f>
        <v>163</v>
      </c>
      <c r="AQ13" s="23">
        <f>SUM(AO13:AP13)</f>
        <v>317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24</v>
      </c>
      <c r="G14" s="23">
        <v>2</v>
      </c>
      <c r="H14" s="23">
        <v>1</v>
      </c>
      <c r="I14" s="23">
        <v>5</v>
      </c>
      <c r="J14" s="23">
        <v>60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2</v>
      </c>
      <c r="R14" s="23" t="s">
        <v>32</v>
      </c>
      <c r="S14" s="23">
        <v>6</v>
      </c>
      <c r="T14" s="23">
        <v>1</v>
      </c>
      <c r="U14" s="23">
        <v>1</v>
      </c>
      <c r="V14" s="23">
        <v>5</v>
      </c>
      <c r="W14" s="23">
        <v>4</v>
      </c>
      <c r="X14" s="23" t="s">
        <v>32</v>
      </c>
      <c r="Y14" s="23">
        <v>28</v>
      </c>
      <c r="Z14" s="23">
        <v>3</v>
      </c>
      <c r="AA14" s="23">
        <v>1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49</v>
      </c>
      <c r="AP14" s="23">
        <f>SUMIF($C$11:$AN$11,"I.Mad",C14:AN14)</f>
        <v>94</v>
      </c>
      <c r="AQ14" s="23">
        <f>SUM(AO14:AP14)</f>
        <v>143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0</v>
      </c>
      <c r="G15" s="23">
        <v>0.55565289690099717</v>
      </c>
      <c r="H15" s="23">
        <v>1.639344262295082</v>
      </c>
      <c r="I15" s="23">
        <v>20.300592605771833</v>
      </c>
      <c r="J15" s="23">
        <v>18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3.2044200073308691</v>
      </c>
      <c r="R15" s="23" t="s">
        <v>32</v>
      </c>
      <c r="S15" s="23">
        <v>39.294827064508326</v>
      </c>
      <c r="T15" s="23">
        <v>35.238095238095234</v>
      </c>
      <c r="U15" s="23">
        <v>42.016806722689076</v>
      </c>
      <c r="V15" s="23">
        <v>44.948100018624451</v>
      </c>
      <c r="W15" s="23">
        <v>39.650359970049891</v>
      </c>
      <c r="X15" s="23" t="s">
        <v>32</v>
      </c>
      <c r="Y15" s="23">
        <v>30.389275000000001</v>
      </c>
      <c r="Z15" s="23">
        <v>45.037959999999998</v>
      </c>
      <c r="AA15" s="23">
        <v>47.23618090452262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13</v>
      </c>
      <c r="G16" s="29">
        <v>13.5</v>
      </c>
      <c r="H16" s="29">
        <v>13.5</v>
      </c>
      <c r="I16" s="29">
        <v>12.5</v>
      </c>
      <c r="J16" s="29">
        <v>12.5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13</v>
      </c>
      <c r="R16" s="29" t="s">
        <v>32</v>
      </c>
      <c r="S16" s="29" t="s">
        <v>69</v>
      </c>
      <c r="T16" s="29">
        <v>12.5</v>
      </c>
      <c r="U16" s="29">
        <v>13</v>
      </c>
      <c r="V16" s="29">
        <v>12.5</v>
      </c>
      <c r="W16" s="29">
        <v>12</v>
      </c>
      <c r="X16" s="29" t="s">
        <v>32</v>
      </c>
      <c r="Y16" s="29">
        <v>12</v>
      </c>
      <c r="Z16" s="29">
        <v>12</v>
      </c>
      <c r="AA16" s="29">
        <v>12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8"/>
      <c r="F23" s="18"/>
      <c r="G23" s="18"/>
      <c r="H23" s="8"/>
      <c r="I23" s="18"/>
      <c r="J23" s="18"/>
      <c r="K23" s="8"/>
      <c r="L23" s="18"/>
      <c r="M23" s="18"/>
      <c r="N23" s="18"/>
      <c r="O23" s="18"/>
      <c r="P23" s="8"/>
      <c r="Q23" s="18"/>
      <c r="R23" s="18"/>
      <c r="S23" s="8"/>
      <c r="T23" s="18"/>
      <c r="U23" s="18"/>
      <c r="V23" s="8"/>
      <c r="W23" s="18"/>
      <c r="X23" s="18"/>
      <c r="Y23" s="18"/>
      <c r="Z23" s="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2243</v>
      </c>
      <c r="G41" s="35">
        <f t="shared" si="3"/>
        <v>7083.3549999999996</v>
      </c>
      <c r="H41" s="35">
        <f t="shared" si="3"/>
        <v>3650.3249999999998</v>
      </c>
      <c r="I41" s="35">
        <f t="shared" si="3"/>
        <v>6357.14</v>
      </c>
      <c r="J41" s="35">
        <f t="shared" si="3"/>
        <v>2259.4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650</v>
      </c>
      <c r="R41" s="35">
        <f t="shared" si="3"/>
        <v>0</v>
      </c>
      <c r="S41" s="35">
        <f t="shared" si="3"/>
        <v>555</v>
      </c>
      <c r="T41" s="35">
        <f t="shared" si="3"/>
        <v>95</v>
      </c>
      <c r="U41" s="35">
        <f t="shared" si="3"/>
        <v>445</v>
      </c>
      <c r="V41" s="35">
        <f t="shared" si="3"/>
        <v>1035</v>
      </c>
      <c r="W41" s="35">
        <f t="shared" si="3"/>
        <v>1350</v>
      </c>
      <c r="X41" s="35">
        <f t="shared" si="3"/>
        <v>0</v>
      </c>
      <c r="Y41" s="35">
        <f t="shared" si="3"/>
        <v>7727.085</v>
      </c>
      <c r="Z41" s="35">
        <f t="shared" si="3"/>
        <v>270.02</v>
      </c>
      <c r="AA41" s="35">
        <f t="shared" si="3"/>
        <v>1018.98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25186.559999999998</v>
      </c>
      <c r="AP41" s="35">
        <f>SUM(AP12,AP18,AP24:AP37)</f>
        <v>9552.7450000000008</v>
      </c>
      <c r="AQ41" s="35">
        <f t="shared" si="2"/>
        <v>34739.305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16.899999999999999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2020-06-15T07:29:42Z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