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P13" i="1"/>
  <c r="AO13" i="1"/>
  <c r="AQ13" i="1" s="1"/>
  <c r="AP12" i="1"/>
  <c r="AP41" i="1" s="1"/>
  <c r="AO12" i="1"/>
  <c r="AQ12" i="1" s="1"/>
  <c r="AQ14" i="1" l="1"/>
  <c r="AO41" i="1"/>
  <c r="AQ41" i="1" s="1"/>
</calcChain>
</file>

<file path=xl/sharedStrings.xml><?xml version="1.0" encoding="utf-8"?>
<sst xmlns="http://schemas.openxmlformats.org/spreadsheetml/2006/main" count="408" uniqueCount="70">
  <si>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</si>
  <si>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</si>
  <si>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</si>
  <si>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</si>
  <si>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</si>
  <si>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</si>
  <si>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</si>
  <si>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</si>
  <si>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</si>
  <si>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</si>
  <si>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</si>
  <si>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</si>
  <si>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</si>
  <si>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</si>
  <si>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</si>
  <si>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</si>
  <si>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</si>
  <si>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</si>
  <si>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</si>
  <si>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</si>
  <si>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</si>
  <si>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</si>
  <si>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</si>
  <si>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</si>
  <si>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</si>
  <si>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</si>
  <si>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</si>
  <si>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</si>
  <si>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</si>
  <si>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</si>
  <si>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</si>
  <si>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</si>
  <si>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</si>
  <si>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</si>
  <si>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</si>
  <si>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</si>
  <si>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</si>
  <si>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</si>
  <si>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</si>
  <si>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</si>
  <si>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</si>
  <si>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</si>
  <si>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</si>
  <si>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</si>
  <si>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</si>
  <si>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</si>
  <si>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</si>
  <si>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</si>
  <si>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</si>
  <si>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</si>
  <si>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</si>
  <si>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</si>
  <si>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</si>
  <si>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</si>
  <si>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</si>
  <si>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</si>
  <si>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</si>
  <si>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</si>
  <si>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</si>
  <si>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</si>
  <si>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</si>
  <si>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</si>
  <si>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</si>
  <si>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</si>
  <si>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</si>
  <si>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</si>
  <si>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Callao, 14 de mayo del 2020</t>
  </si>
  <si>
    <t xml:space="preserve">        Fecha  : 13/05/2020</t>
  </si>
  <si>
    <t>SM</t>
  </si>
  <si>
    <t>10.0 y 11.0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</si>
</sst>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Q27" sqref="Q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2" t="s">
        <v>20</v>
      </c>
      <c r="Z10" s="72"/>
      <c r="AA10" s="72" t="s">
        <v>21</v>
      </c>
      <c r="AB10" s="72"/>
      <c r="AC10" s="72" t="s">
        <v>22</v>
      </c>
      <c r="AD10" s="72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1" t="s">
        <v>28</v>
      </c>
      <c r="AP10" s="71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1883.05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420</v>
      </c>
      <c r="X12" s="34">
        <v>0</v>
      </c>
      <c r="Y12" s="34">
        <v>390.83</v>
      </c>
      <c r="Z12" s="34">
        <v>0</v>
      </c>
      <c r="AA12" s="34">
        <v>640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3333.88</v>
      </c>
      <c r="AP12" s="34">
        <f>SUMIF($C$11:$AN$11,"I.Mad",C12:AN12)</f>
        <v>0</v>
      </c>
      <c r="AQ12" s="34">
        <f>SUM(AO12:AP12)</f>
        <v>3333.88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>
        <v>7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>
        <v>3</v>
      </c>
      <c r="X13" s="34" t="s">
        <v>34</v>
      </c>
      <c r="Y13" s="34">
        <v>6</v>
      </c>
      <c r="Z13" s="34" t="s">
        <v>34</v>
      </c>
      <c r="AA13" s="34">
        <v>3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19</v>
      </c>
      <c r="AP13" s="34">
        <f>SUMIF($C$11:$AN$11,"I.Mad",C13:AN13)</f>
        <v>0</v>
      </c>
      <c r="AQ13" s="34">
        <f>SUM(AO13:AP13)</f>
        <v>19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68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>
        <v>2</v>
      </c>
      <c r="X14" s="34" t="s">
        <v>34</v>
      </c>
      <c r="Y14" s="34" t="s">
        <v>68</v>
      </c>
      <c r="Z14" s="34" t="s">
        <v>34</v>
      </c>
      <c r="AA14" s="34">
        <v>1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3</v>
      </c>
      <c r="AP14" s="34">
        <f>SUMIF($C$11:$AN$11,"I.Mad",C14:AN14)</f>
        <v>0</v>
      </c>
      <c r="AQ14" s="34">
        <f>SUM(AO14:AP14)</f>
        <v>3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>
        <v>48.735540514649465</v>
      </c>
      <c r="X15" s="34" t="s">
        <v>34</v>
      </c>
      <c r="Y15" s="34" t="s">
        <v>34</v>
      </c>
      <c r="Z15" s="34" t="s">
        <v>34</v>
      </c>
      <c r="AA15" s="34">
        <v>85.714285714285708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>
        <v>12</v>
      </c>
      <c r="X16" s="40" t="s">
        <v>34</v>
      </c>
      <c r="Y16" s="40" t="s">
        <v>34</v>
      </c>
      <c r="Z16" s="40" t="s">
        <v>34</v>
      </c>
      <c r="AA16" s="40" t="s">
        <v>69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1883.05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420</v>
      </c>
      <c r="X41" s="47">
        <f t="shared" si="3"/>
        <v>0</v>
      </c>
      <c r="Y41" s="47">
        <f t="shared" si="3"/>
        <v>390.83</v>
      </c>
      <c r="Z41" s="47">
        <f t="shared" si="3"/>
        <v>0</v>
      </c>
      <c r="AA41" s="47">
        <f t="shared" si="3"/>
        <v>640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3333.88</v>
      </c>
      <c r="AP41" s="47">
        <f>SUM(AP12,AP18,AP24:AP37)</f>
        <v>0</v>
      </c>
      <c r="AQ41" s="47">
        <f t="shared" si="2"/>
        <v>3333.88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/>
      <c r="H42" s="40"/>
      <c r="I42" s="55"/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/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5" t="s">
        <v>64</v>
      </c>
      <c r="C46" s="3"/>
      <c r="I46" s="61"/>
      <c r="J46" s="61"/>
      <c r="K46" s="61"/>
      <c r="L46" s="61"/>
      <c r="M46" s="66"/>
      <c r="N46" s="67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8"/>
      <c r="AH46" s="16"/>
      <c r="AI46" s="16"/>
      <c r="AJ46" s="16"/>
      <c r="AK46" s="16"/>
      <c r="AL46" s="16"/>
      <c r="AM46" s="69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2020-05-14T17:29:02Z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