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<sst xmlns="http://schemas.openxmlformats.org/spreadsheetml/2006/main" count="370" uniqueCount="71">
  <si>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</si>
  <si>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</si>
  <si>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</si>
  <si>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</si>
  <si>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</si>
  <si>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</si>
  <si>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</si>
  <si>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</si>
  <si>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</si>
  <si>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</si>
  <si>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</si>
  <si>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</si>
  <si>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</si>
  <si>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</si>
  <si>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</si>
  <si>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</si>
  <si>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</si>
  <si>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</si>
  <si>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</si>
  <si>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</si>
  <si>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</si>
  <si>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</si>
  <si>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</si>
  <si>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</si>
  <si>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</si>
  <si>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</si>
  <si>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</si>
  <si>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</si>
  <si>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</si>
  <si>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</si>
  <si>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</si>
  <si>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</si>
  <si>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</si>
  <si>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</si>
  <si>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</si>
  <si>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</si>
  <si>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</si>
  <si>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</si>
  <si>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</si>
  <si>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</si>
  <si>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</si>
  <si>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</si>
  <si>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</si>
  <si>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</si>
  <si>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</si>
  <si>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</si>
  <si>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</si>
  <si>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</si>
  <si>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</si>
  <si>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</si>
  <si>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</si>
  <si>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</si>
  <si>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</si>
  <si>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</si>
  <si>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</si>
  <si>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</si>
  <si>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</si>
  <si>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</si>
  <si>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</si>
  <si>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</si>
  <si>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</si>
  <si>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</si>
  <si>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</si>
  <si>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</si>
  <si>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</si>
  <si>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</si>
  <si>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</si>
  <si>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:14/06/2020</t>
  </si>
  <si>
    <t>Callao, 15 de junio del 2020</t>
  </si>
  <si>
    <t>13.0 y 11.0</t>
  </si>
  <si>
    <t>11.0 y 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</si>
</sst>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J63" sqref="J6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2552</v>
      </c>
      <c r="G12" s="23">
        <v>11439.654999999999</v>
      </c>
      <c r="H12" s="23">
        <v>1856.9150000000002</v>
      </c>
      <c r="I12" s="23">
        <v>11299.23</v>
      </c>
      <c r="J12" s="23">
        <v>6131.73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1805</v>
      </c>
      <c r="R12" s="23">
        <v>0</v>
      </c>
      <c r="S12" s="23">
        <v>3150</v>
      </c>
      <c r="T12" s="23">
        <v>0</v>
      </c>
      <c r="U12" s="23">
        <v>330</v>
      </c>
      <c r="V12" s="23">
        <v>1600</v>
      </c>
      <c r="W12" s="23">
        <v>4120</v>
      </c>
      <c r="X12" s="23">
        <v>0</v>
      </c>
      <c r="Y12" s="23">
        <v>5190.1899999999996</v>
      </c>
      <c r="Z12" s="23">
        <v>0</v>
      </c>
      <c r="AA12" s="23">
        <v>2440</v>
      </c>
      <c r="AB12" s="23">
        <v>0</v>
      </c>
      <c r="AC12" s="23">
        <v>680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40454.074999999997</v>
      </c>
      <c r="AP12" s="23">
        <f>SUMIF($C$11:$AN$11,"I.Mad",C12:AN12)</f>
        <v>12140.645</v>
      </c>
      <c r="AQ12" s="23">
        <f>SUM(AO12:AP12)</f>
        <v>52594.720000000001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35</v>
      </c>
      <c r="G13" s="23">
        <v>52</v>
      </c>
      <c r="H13" s="23">
        <v>37</v>
      </c>
      <c r="I13" s="23">
        <v>44</v>
      </c>
      <c r="J13" s="23">
        <v>117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8</v>
      </c>
      <c r="R13" s="23" t="s">
        <v>32</v>
      </c>
      <c r="S13" s="23">
        <v>10</v>
      </c>
      <c r="T13" s="23" t="s">
        <v>32</v>
      </c>
      <c r="U13" s="23">
        <v>8</v>
      </c>
      <c r="V13" s="23">
        <v>20</v>
      </c>
      <c r="W13" s="23">
        <v>14</v>
      </c>
      <c r="X13" s="23" t="s">
        <v>32</v>
      </c>
      <c r="Y13" s="23">
        <v>30</v>
      </c>
      <c r="Z13" s="23" t="s">
        <v>32</v>
      </c>
      <c r="AA13" s="23">
        <v>11</v>
      </c>
      <c r="AB13" s="23" t="s">
        <v>32</v>
      </c>
      <c r="AC13" s="23">
        <v>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179</v>
      </c>
      <c r="AP13" s="23">
        <f>SUMIF($C$11:$AN$11,"I.Mad",C13:AN13)</f>
        <v>209</v>
      </c>
      <c r="AQ13" s="23">
        <f>SUM(AO13:AP13)</f>
        <v>388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16</v>
      </c>
      <c r="G14" s="23">
        <v>50</v>
      </c>
      <c r="H14" s="23">
        <v>24</v>
      </c>
      <c r="I14" s="23">
        <v>38</v>
      </c>
      <c r="J14" s="23">
        <v>100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7</v>
      </c>
      <c r="R14" s="23" t="s">
        <v>32</v>
      </c>
      <c r="S14" s="23">
        <v>8</v>
      </c>
      <c r="T14" s="23" t="s">
        <v>32</v>
      </c>
      <c r="U14" s="23">
        <v>3</v>
      </c>
      <c r="V14" s="23">
        <v>15</v>
      </c>
      <c r="W14" s="23">
        <v>13</v>
      </c>
      <c r="X14" s="23" t="s">
        <v>32</v>
      </c>
      <c r="Y14" s="23">
        <v>30</v>
      </c>
      <c r="Z14" s="23" t="s">
        <v>32</v>
      </c>
      <c r="AA14" s="23">
        <v>13</v>
      </c>
      <c r="AB14" s="23" t="s">
        <v>32</v>
      </c>
      <c r="AC14" s="23">
        <v>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164</v>
      </c>
      <c r="AP14" s="23">
        <f>SUMIF($C$11:$AN$11,"I.Mad",C14:AN14)</f>
        <v>155</v>
      </c>
      <c r="AQ14" s="23">
        <f>SUM(AO14:AP14)</f>
        <v>319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0</v>
      </c>
      <c r="G15" s="23">
        <v>1.382579</v>
      </c>
      <c r="H15" s="23">
        <v>3.445535</v>
      </c>
      <c r="I15" s="23">
        <v>3.7779349999999998</v>
      </c>
      <c r="J15" s="23">
        <v>5.8479359999999998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31.361048</v>
      </c>
      <c r="R15" s="23" t="s">
        <v>32</v>
      </c>
      <c r="S15" s="23">
        <v>2.4491719999999999</v>
      </c>
      <c r="T15" s="23" t="s">
        <v>32</v>
      </c>
      <c r="U15" s="23">
        <v>44.540042999999997</v>
      </c>
      <c r="V15" s="23">
        <v>23.477340999999999</v>
      </c>
      <c r="W15" s="23">
        <v>28.427458000000001</v>
      </c>
      <c r="X15" s="23" t="s">
        <v>32</v>
      </c>
      <c r="Y15" s="23">
        <v>32.560335000000002</v>
      </c>
      <c r="Z15" s="23" t="s">
        <v>32</v>
      </c>
      <c r="AA15" s="23">
        <v>61.476984000000002</v>
      </c>
      <c r="AB15" s="23" t="s">
        <v>32</v>
      </c>
      <c r="AC15" s="23">
        <v>49.417476000000001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13</v>
      </c>
      <c r="G16" s="29">
        <v>13</v>
      </c>
      <c r="H16" s="29">
        <v>12.5</v>
      </c>
      <c r="I16" s="29">
        <v>13</v>
      </c>
      <c r="J16" s="29">
        <v>12.5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12.5</v>
      </c>
      <c r="R16" s="29" t="s">
        <v>32</v>
      </c>
      <c r="S16" s="29">
        <v>13</v>
      </c>
      <c r="T16" s="29" t="s">
        <v>32</v>
      </c>
      <c r="U16" s="29">
        <v>11</v>
      </c>
      <c r="V16" s="29" t="s">
        <v>69</v>
      </c>
      <c r="W16" s="29">
        <v>13</v>
      </c>
      <c r="X16" s="29" t="s">
        <v>32</v>
      </c>
      <c r="Y16" s="29">
        <v>12</v>
      </c>
      <c r="Z16" s="29" t="s">
        <v>32</v>
      </c>
      <c r="AA16" s="29" t="s">
        <v>70</v>
      </c>
      <c r="AB16" s="29" t="s">
        <v>32</v>
      </c>
      <c r="AC16" s="29" t="s">
        <v>70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2552</v>
      </c>
      <c r="G41" s="35">
        <f t="shared" si="3"/>
        <v>11439.654999999999</v>
      </c>
      <c r="H41" s="35">
        <f t="shared" si="3"/>
        <v>1856.9150000000002</v>
      </c>
      <c r="I41" s="35">
        <f t="shared" si="3"/>
        <v>11299.23</v>
      </c>
      <c r="J41" s="35">
        <f t="shared" si="3"/>
        <v>6131.73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1805</v>
      </c>
      <c r="R41" s="35">
        <f t="shared" si="3"/>
        <v>0</v>
      </c>
      <c r="S41" s="35">
        <f t="shared" si="3"/>
        <v>3150</v>
      </c>
      <c r="T41" s="35">
        <f t="shared" si="3"/>
        <v>0</v>
      </c>
      <c r="U41" s="35">
        <f t="shared" si="3"/>
        <v>330</v>
      </c>
      <c r="V41" s="35">
        <f t="shared" si="3"/>
        <v>1600</v>
      </c>
      <c r="W41" s="35">
        <f t="shared" si="3"/>
        <v>4120</v>
      </c>
      <c r="X41" s="35">
        <f t="shared" si="3"/>
        <v>0</v>
      </c>
      <c r="Y41" s="35">
        <f t="shared" si="3"/>
        <v>5190.1899999999996</v>
      </c>
      <c r="Z41" s="35">
        <f t="shared" si="3"/>
        <v>0</v>
      </c>
      <c r="AA41" s="35">
        <f t="shared" si="3"/>
        <v>2440</v>
      </c>
      <c r="AB41" s="35">
        <f t="shared" si="3"/>
        <v>0</v>
      </c>
      <c r="AC41" s="35">
        <f t="shared" si="3"/>
        <v>680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40454.074999999997</v>
      </c>
      <c r="AP41" s="35">
        <f>SUM(AP12,AP18,AP24:AP37)</f>
        <v>12140.645</v>
      </c>
      <c r="AQ41" s="35">
        <f t="shared" si="2"/>
        <v>52594.720000000001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16.600000000000001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2020-06-15T16:20:24Z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