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Q13" i="1" l="1"/>
  <c r="AQ12" i="1"/>
  <c r="AQ14" i="1"/>
  <c r="AO41" i="1"/>
  <c r="AQ41" i="1" s="1"/>
</calcChain>
</file>

<file path=xl/sharedStrings.xml><?xml version="1.0" encoding="utf-8"?>
<sst xmlns="http://schemas.openxmlformats.org/spreadsheetml/2006/main" count="399" uniqueCount="70">
  <si>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</si>
  <si>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</si>
  <si>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</si>
  <si>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</si>
  <si>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</si>
  <si>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</si>
  <si>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</si>
  <si>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</si>
  <si>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</si>
  <si>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</si>
  <si>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</si>
  <si>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</si>
  <si>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</si>
  <si>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</si>
  <si>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</si>
  <si>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</si>
  <si>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</si>
  <si>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</si>
  <si>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</si>
  <si>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</si>
  <si>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</si>
  <si>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</si>
  <si>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</si>
  <si>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</si>
  <si>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</si>
  <si>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</si>
  <si>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</si>
  <si>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</si>
  <si>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</si>
  <si>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</si>
  <si>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</si>
  <si>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</si>
  <si>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</si>
  <si>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</si>
  <si>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</si>
  <si>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</si>
  <si>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</si>
  <si>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</si>
  <si>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</si>
  <si>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</si>
  <si>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</si>
  <si>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</si>
  <si>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</si>
  <si>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</si>
  <si>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</si>
  <si>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</si>
  <si>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</si>
  <si>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</si>
  <si>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</si>
  <si>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</si>
  <si>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</si>
  <si>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</si>
  <si>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</si>
  <si>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</si>
  <si>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</si>
  <si>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</si>
  <si>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</si>
  <si>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</si>
  <si>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</si>
  <si>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</si>
  <si>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</si>
  <si>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</si>
  <si>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</si>
  <si>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</si>
  <si>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</si>
  <si>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</si>
  <si>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SM</t>
  </si>
  <si>
    <t>S/M</t>
  </si>
  <si>
    <t xml:space="preserve">        Fecha  : 15/05/2020</t>
  </si>
  <si>
    <t>Callao, 16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</si>
</sst>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D1" zoomScale="23" zoomScaleNormal="23" workbookViewId="0">
      <selection activeCell="V25" sqref="V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68</v>
      </c>
      <c r="AP8" s="75"/>
      <c r="AQ8" s="75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1" t="s">
        <v>28</v>
      </c>
      <c r="AP10" s="71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2758.3050000000003</v>
      </c>
      <c r="H12" s="34">
        <v>0</v>
      </c>
      <c r="I12" s="34">
        <v>8145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945</v>
      </c>
      <c r="R12" s="34">
        <v>0</v>
      </c>
      <c r="S12" s="34">
        <v>0</v>
      </c>
      <c r="T12" s="34">
        <v>0</v>
      </c>
      <c r="U12" s="34">
        <v>1610</v>
      </c>
      <c r="V12" s="34">
        <v>0</v>
      </c>
      <c r="W12" s="34">
        <v>0</v>
      </c>
      <c r="X12" s="34">
        <v>0</v>
      </c>
      <c r="Y12" s="34">
        <v>2272</v>
      </c>
      <c r="Z12" s="34">
        <v>0</v>
      </c>
      <c r="AA12" s="34">
        <v>1228.9583333333333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16959.263333333332</v>
      </c>
      <c r="AP12" s="34">
        <f>SUMIF($C$11:$AN$11,"I.Mad",C12:AN12)</f>
        <v>0</v>
      </c>
      <c r="AQ12" s="34">
        <f>SUM(AO12:AP12)</f>
        <v>16959.263333333332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7</v>
      </c>
      <c r="H13" s="34" t="s">
        <v>34</v>
      </c>
      <c r="I13" s="34">
        <v>27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2</v>
      </c>
      <c r="R13" s="34" t="s">
        <v>34</v>
      </c>
      <c r="S13" s="34" t="s">
        <v>34</v>
      </c>
      <c r="T13" s="34" t="s">
        <v>34</v>
      </c>
      <c r="U13" s="34">
        <v>5</v>
      </c>
      <c r="V13" s="34" t="s">
        <v>34</v>
      </c>
      <c r="W13" s="34" t="s">
        <v>34</v>
      </c>
      <c r="X13" s="34" t="s">
        <v>34</v>
      </c>
      <c r="Y13" s="34">
        <v>8</v>
      </c>
      <c r="Z13" s="34" t="s">
        <v>34</v>
      </c>
      <c r="AA13" s="34">
        <v>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53</v>
      </c>
      <c r="AP13" s="34">
        <f>SUMIF($C$11:$AN$11,"I.Mad",C13:AN13)</f>
        <v>0</v>
      </c>
      <c r="AQ13" s="34">
        <f>SUM(AO13:AP13)</f>
        <v>53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67</v>
      </c>
      <c r="H14" s="34" t="s">
        <v>34</v>
      </c>
      <c r="I14" s="34" t="s">
        <v>66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>
        <v>2</v>
      </c>
      <c r="R14" s="34" t="s">
        <v>34</v>
      </c>
      <c r="S14" s="34" t="s">
        <v>34</v>
      </c>
      <c r="T14" s="34" t="s">
        <v>34</v>
      </c>
      <c r="U14" s="34">
        <v>2</v>
      </c>
      <c r="V14" s="34" t="s">
        <v>34</v>
      </c>
      <c r="W14" s="34" t="s">
        <v>34</v>
      </c>
      <c r="X14" s="34" t="s">
        <v>34</v>
      </c>
      <c r="Y14" s="34">
        <v>2</v>
      </c>
      <c r="Z14" s="34" t="s">
        <v>34</v>
      </c>
      <c r="AA14" s="34">
        <v>1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7</v>
      </c>
      <c r="AP14" s="34">
        <f>SUMIF($C$11:$AN$11,"I.Mad",C14:AN14)</f>
        <v>0</v>
      </c>
      <c r="AQ14" s="34">
        <f>SUM(AO14:AP14)</f>
        <v>7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>
        <v>3.7396243079743408</v>
      </c>
      <c r="R15" s="34" t="s">
        <v>34</v>
      </c>
      <c r="S15" s="34" t="s">
        <v>34</v>
      </c>
      <c r="T15" s="34" t="s">
        <v>34</v>
      </c>
      <c r="U15" s="34">
        <v>0</v>
      </c>
      <c r="V15" s="34" t="s">
        <v>34</v>
      </c>
      <c r="W15" s="34" t="s">
        <v>34</v>
      </c>
      <c r="X15" s="34" t="s">
        <v>34</v>
      </c>
      <c r="Y15" s="34">
        <v>13.71368011409993</v>
      </c>
      <c r="Z15" s="34" t="s">
        <v>34</v>
      </c>
      <c r="AA15" s="34">
        <v>17.127071823204417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>
        <v>12.5</v>
      </c>
      <c r="R16" s="40" t="s">
        <v>34</v>
      </c>
      <c r="S16" s="40" t="s">
        <v>34</v>
      </c>
      <c r="T16" s="40" t="s">
        <v>34</v>
      </c>
      <c r="U16" s="40">
        <v>13.5</v>
      </c>
      <c r="V16" s="40" t="s">
        <v>34</v>
      </c>
      <c r="W16" s="40" t="s">
        <v>34</v>
      </c>
      <c r="X16" s="40" t="s">
        <v>34</v>
      </c>
      <c r="Y16" s="40">
        <v>12.5</v>
      </c>
      <c r="Z16" s="40" t="s">
        <v>34</v>
      </c>
      <c r="AA16" s="40">
        <v>13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2758.3050000000003</v>
      </c>
      <c r="H41" s="47">
        <f t="shared" si="3"/>
        <v>0</v>
      </c>
      <c r="I41" s="47">
        <f t="shared" si="3"/>
        <v>8145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945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1610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2272</v>
      </c>
      <c r="Z41" s="47">
        <f t="shared" si="3"/>
        <v>0</v>
      </c>
      <c r="AA41" s="47">
        <f t="shared" si="3"/>
        <v>1228.9583333333333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16959.263333333332</v>
      </c>
      <c r="AP41" s="47">
        <f>SUM(AP12,AP18,AP24:AP37)</f>
        <v>0</v>
      </c>
      <c r="AQ41" s="47">
        <f t="shared" si="2"/>
        <v>16959.263333333332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64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69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2020-05-16T16:25:17Z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