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<sst xmlns="http://schemas.openxmlformats.org/spreadsheetml/2006/main" count="371" uniqueCount="69">
  <si>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</si>
  <si>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</si>
  <si>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</si>
  <si>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</si>
  <si>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</si>
  <si>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</si>
  <si>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</si>
  <si>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</si>
  <si>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</si>
  <si>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</si>
  <si>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</si>
  <si>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</si>
  <si>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</si>
  <si>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</si>
  <si>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</si>
  <si>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</si>
  <si>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</si>
  <si>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</si>
  <si>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</si>
  <si>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</si>
  <si>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</si>
  <si>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</si>
  <si>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</si>
  <si>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</si>
  <si>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</si>
  <si>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</si>
  <si>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</si>
  <si>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</si>
  <si>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</si>
  <si>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</si>
  <si>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</si>
  <si>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</si>
  <si>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</si>
  <si>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</si>
  <si>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</si>
  <si>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</si>
  <si>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</si>
  <si>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</si>
  <si>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</si>
  <si>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</si>
  <si>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</si>
  <si>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</si>
  <si>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</si>
  <si>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</si>
  <si>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</si>
  <si>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</si>
  <si>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</si>
  <si>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</si>
  <si>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</si>
  <si>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</si>
  <si>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</si>
  <si>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</si>
  <si>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</si>
  <si>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</si>
  <si>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</si>
  <si>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</si>
  <si>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</si>
  <si>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</si>
  <si>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</si>
  <si>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</si>
  <si>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</si>
  <si>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</si>
  <si>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</si>
  <si>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</si>
  <si>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</si>
  <si>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</si>
  <si>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</si>
  <si>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>Callao, 16 e junio del 2020</t>
  </si>
  <si>
    <t xml:space="preserve">        Fecha  :15/06/2020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</si>
</sst>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AS19" sqref="AS1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68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2114</v>
      </c>
      <c r="G12" s="23">
        <v>10581.705</v>
      </c>
      <c r="H12" s="23">
        <v>2137.8300000000008</v>
      </c>
      <c r="I12" s="23">
        <v>15726.27</v>
      </c>
      <c r="J12" s="23">
        <v>8702.24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1030</v>
      </c>
      <c r="R12" s="23">
        <v>0</v>
      </c>
      <c r="S12" s="23">
        <v>420</v>
      </c>
      <c r="T12" s="23">
        <v>0</v>
      </c>
      <c r="U12" s="23">
        <v>400</v>
      </c>
      <c r="V12" s="23">
        <v>785</v>
      </c>
      <c r="W12" s="23">
        <v>3520</v>
      </c>
      <c r="X12" s="23">
        <v>0</v>
      </c>
      <c r="Y12" s="23">
        <v>6542.8450000000003</v>
      </c>
      <c r="Z12" s="23">
        <v>0</v>
      </c>
      <c r="AA12" s="23">
        <v>439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38659.82</v>
      </c>
      <c r="AP12" s="23">
        <f>SUMIF($C$11:$AN$11,"I.Mad",C12:AN12)</f>
        <v>13739.07</v>
      </c>
      <c r="AQ12" s="23">
        <f>SUM(AO12:AP12)</f>
        <v>52398.89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29</v>
      </c>
      <c r="G13" s="23">
        <v>42</v>
      </c>
      <c r="H13" s="23">
        <v>36</v>
      </c>
      <c r="I13" s="23">
        <v>57</v>
      </c>
      <c r="J13" s="23">
        <v>118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5</v>
      </c>
      <c r="R13" s="23" t="s">
        <v>32</v>
      </c>
      <c r="S13" s="23">
        <v>1</v>
      </c>
      <c r="T13" s="23" t="s">
        <v>32</v>
      </c>
      <c r="U13" s="23">
        <v>3</v>
      </c>
      <c r="V13" s="23">
        <v>13</v>
      </c>
      <c r="W13" s="23">
        <v>16</v>
      </c>
      <c r="X13" s="23" t="s">
        <v>32</v>
      </c>
      <c r="Y13" s="23">
        <v>27</v>
      </c>
      <c r="Z13" s="23" t="s">
        <v>32</v>
      </c>
      <c r="AA13" s="23">
        <v>5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156</v>
      </c>
      <c r="AP13" s="23">
        <f>SUMIF($C$11:$AN$11,"I.Mad",C13:AN13)</f>
        <v>196</v>
      </c>
      <c r="AQ13" s="23">
        <f>SUM(AO13:AP13)</f>
        <v>352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18</v>
      </c>
      <c r="G14" s="23">
        <v>2</v>
      </c>
      <c r="H14" s="23">
        <v>2</v>
      </c>
      <c r="I14" s="23">
        <v>1</v>
      </c>
      <c r="J14" s="23">
        <v>9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 t="s">
        <v>32</v>
      </c>
      <c r="S14" s="23">
        <v>1</v>
      </c>
      <c r="T14" s="23" t="s">
        <v>32</v>
      </c>
      <c r="U14" s="23">
        <v>1</v>
      </c>
      <c r="V14" s="23">
        <v>4</v>
      </c>
      <c r="W14" s="23">
        <v>4</v>
      </c>
      <c r="X14" s="23" t="s">
        <v>32</v>
      </c>
      <c r="Y14" s="23">
        <v>25</v>
      </c>
      <c r="Z14" s="23" t="s">
        <v>32</v>
      </c>
      <c r="AA14" s="23">
        <v>1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37</v>
      </c>
      <c r="AP14" s="23">
        <f>SUMIF($C$11:$AN$11,"I.Mad",C14:AN14)</f>
        <v>33</v>
      </c>
      <c r="AQ14" s="23">
        <f>SUM(AO14:AP14)</f>
        <v>70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3.3199260000000002</v>
      </c>
      <c r="G15" s="23">
        <v>10.011699602820451</v>
      </c>
      <c r="H15" s="23">
        <v>15.919650595914209</v>
      </c>
      <c r="I15" s="23">
        <v>2.6178010471204187</v>
      </c>
      <c r="J15" s="23">
        <v>12.5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64.627779719577845</v>
      </c>
      <c r="R15" s="23" t="s">
        <v>32</v>
      </c>
      <c r="S15" s="23">
        <v>21.888412017167383</v>
      </c>
      <c r="T15" s="23" t="s">
        <v>32</v>
      </c>
      <c r="U15" s="23">
        <v>63.594470046082947</v>
      </c>
      <c r="V15" s="23">
        <v>69.450372610837775</v>
      </c>
      <c r="W15" s="23">
        <v>48.789031441499716</v>
      </c>
      <c r="X15" s="23" t="s">
        <v>32</v>
      </c>
      <c r="Y15" s="23">
        <v>37.211182999999998</v>
      </c>
      <c r="Z15" s="23" t="s">
        <v>32</v>
      </c>
      <c r="AA15" s="23">
        <v>38.378378378378379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</v>
      </c>
      <c r="G16" s="29">
        <v>13</v>
      </c>
      <c r="H16" s="29">
        <v>12</v>
      </c>
      <c r="I16" s="29">
        <v>9.8601227207462507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</v>
      </c>
      <c r="R16" s="29" t="s">
        <v>32</v>
      </c>
      <c r="S16" s="29">
        <v>13</v>
      </c>
      <c r="T16" s="29" t="s">
        <v>32</v>
      </c>
      <c r="U16" s="29">
        <v>11</v>
      </c>
      <c r="V16" s="29">
        <v>11</v>
      </c>
      <c r="W16" s="29">
        <v>12</v>
      </c>
      <c r="X16" s="29" t="s">
        <v>32</v>
      </c>
      <c r="Y16" s="29">
        <v>12</v>
      </c>
      <c r="Z16" s="29" t="s">
        <v>32</v>
      </c>
      <c r="AA16" s="29">
        <v>12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2114</v>
      </c>
      <c r="G41" s="35">
        <f t="shared" si="3"/>
        <v>10581.705</v>
      </c>
      <c r="H41" s="35">
        <f t="shared" si="3"/>
        <v>2137.8300000000008</v>
      </c>
      <c r="I41" s="35">
        <f t="shared" si="3"/>
        <v>15726.27</v>
      </c>
      <c r="J41" s="35">
        <f t="shared" si="3"/>
        <v>8702.24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1030</v>
      </c>
      <c r="R41" s="35">
        <f t="shared" si="3"/>
        <v>0</v>
      </c>
      <c r="S41" s="35">
        <f t="shared" si="3"/>
        <v>420</v>
      </c>
      <c r="T41" s="35">
        <f t="shared" si="3"/>
        <v>0</v>
      </c>
      <c r="U41" s="35">
        <f t="shared" si="3"/>
        <v>400</v>
      </c>
      <c r="V41" s="35">
        <f t="shared" si="3"/>
        <v>785</v>
      </c>
      <c r="W41" s="35">
        <f t="shared" si="3"/>
        <v>3520</v>
      </c>
      <c r="X41" s="35">
        <f t="shared" si="3"/>
        <v>0</v>
      </c>
      <c r="Y41" s="35">
        <f t="shared" si="3"/>
        <v>6542.8450000000003</v>
      </c>
      <c r="Z41" s="35">
        <f t="shared" si="3"/>
        <v>0</v>
      </c>
      <c r="AA41" s="35">
        <f t="shared" si="3"/>
        <v>439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38659.82</v>
      </c>
      <c r="AP41" s="35">
        <f>SUM(AP12,AP18,AP24:AP37)</f>
        <v>13739.07</v>
      </c>
      <c r="AQ41" s="35">
        <f t="shared" si="2"/>
        <v>52398.89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16.600000000000001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2020-06-16T18:29:36Z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