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<sst xmlns="http://schemas.openxmlformats.org/spreadsheetml/2006/main" count="373" uniqueCount="70">
  <si>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</si>
  <si>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</si>
  <si>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</si>
  <si>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</si>
  <si>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</si>
  <si>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</si>
  <si>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</si>
  <si>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</si>
  <si>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</si>
  <si>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</si>
  <si>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</si>
  <si>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</si>
  <si>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</si>
  <si>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</si>
  <si>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</si>
  <si>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</si>
  <si>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</si>
  <si>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</si>
  <si>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</si>
  <si>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</si>
  <si>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</si>
  <si>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</si>
  <si>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</si>
  <si>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</si>
  <si>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</si>
  <si>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</si>
  <si>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</si>
  <si>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</si>
  <si>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</si>
  <si>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</si>
  <si>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</si>
  <si>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</si>
  <si>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</si>
  <si>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</si>
  <si>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</si>
  <si>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</si>
  <si>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</si>
  <si>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</si>
  <si>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</si>
  <si>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</si>
  <si>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</si>
  <si>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</si>
  <si>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</si>
  <si>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</si>
  <si>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</si>
  <si>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</si>
  <si>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</si>
  <si>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</si>
  <si>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</si>
  <si>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</si>
  <si>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</si>
  <si>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</si>
  <si>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</si>
  <si>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</si>
  <si>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</si>
  <si>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</si>
  <si>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</si>
  <si>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</si>
  <si>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</si>
  <si>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</si>
  <si>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</si>
  <si>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</si>
  <si>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</si>
  <si>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</si>
  <si>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</si>
  <si>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</si>
  <si>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</si>
  <si>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:15/07/2020</t>
  </si>
  <si>
    <t>Callao, 16 de julio del 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</si>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</sst>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06">
    <xf numFmtId="0" fontId="0" fillId="0" borderId="0"/>
    <xf numFmtId="0" fontId="10" fillId="0" borderId="0"/>
    <xf numFmtId="0" fontId="29" fillId="0" borderId="0"/>
    <xf numFmtId="0" fontId="30" fillId="0" borderId="0"/>
    <xf numFmtId="167" fontId="30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4" applyNumberFormat="0" applyAlignment="0" applyProtection="0"/>
    <xf numFmtId="0" fontId="39" fillId="8" borderId="15" applyNumberFormat="0" applyAlignment="0" applyProtection="0"/>
    <xf numFmtId="0" fontId="40" fillId="8" borderId="14" applyNumberFormat="0" applyAlignment="0" applyProtection="0"/>
    <xf numFmtId="0" fontId="41" fillId="0" borderId="16" applyNumberFormat="0" applyFill="0" applyAlignment="0" applyProtection="0"/>
    <xf numFmtId="0" fontId="42" fillId="9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Font="0" applyBorder="0" applyAlignment="0"/>
    <xf numFmtId="0" fontId="29" fillId="0" borderId="0"/>
    <xf numFmtId="0" fontId="5" fillId="0" borderId="0"/>
    <xf numFmtId="0" fontId="29" fillId="0" borderId="0"/>
    <xf numFmtId="0" fontId="5" fillId="10" borderId="18" applyNumberFormat="0" applyFont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5" fillId="10" borderId="1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4" fillId="10" borderId="18" applyNumberFormat="0" applyFont="0" applyAlignment="0" applyProtection="0"/>
    <xf numFmtId="0" fontId="3" fillId="0" borderId="0"/>
    <xf numFmtId="0" fontId="48" fillId="0" borderId="0"/>
    <xf numFmtId="167" fontId="29" fillId="0" borderId="0" applyFont="0" applyFill="0" applyBorder="0" applyAlignment="0" applyProtection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8" fillId="0" borderId="0" xfId="0" applyFont="1"/>
    <xf numFmtId="0" fontId="9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2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1" fontId="19" fillId="0" borderId="0" xfId="0" applyNumberFormat="1" applyFont="1"/>
    <xf numFmtId="22" fontId="17" fillId="0" borderId="0" xfId="0" applyNumberFormat="1" applyFont="1"/>
    <xf numFmtId="0" fontId="20" fillId="0" borderId="0" xfId="0" applyFont="1"/>
    <xf numFmtId="0" fontId="12" fillId="0" borderId="0" xfId="0" applyFont="1" applyBorder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4" xfId="0" applyFont="1" applyBorder="1"/>
    <xf numFmtId="1" fontId="21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8" fillId="0" borderId="0" xfId="0" applyNumberFormat="1" applyFont="1"/>
    <xf numFmtId="0" fontId="8" fillId="0" borderId="0" xfId="0" applyFont="1" applyBorder="1"/>
    <xf numFmtId="0" fontId="19" fillId="0" borderId="2" xfId="0" applyFont="1" applyBorder="1" applyAlignment="1">
      <alignment horizontal="left"/>
    </xf>
    <xf numFmtId="165" fontId="8" fillId="0" borderId="0" xfId="0" applyNumberFormat="1" applyFont="1"/>
    <xf numFmtId="0" fontId="22" fillId="2" borderId="2" xfId="0" applyFont="1" applyFill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6" fontId="21" fillId="0" borderId="4" xfId="0" applyNumberFormat="1" applyFont="1" applyBorder="1" applyAlignment="1">
      <alignment horizontal="center"/>
    </xf>
    <xf numFmtId="0" fontId="19" fillId="0" borderId="2" xfId="0" applyFont="1" applyBorder="1"/>
    <xf numFmtId="2" fontId="21" fillId="0" borderId="4" xfId="0" applyNumberFormat="1" applyFont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 wrapText="1"/>
    </xf>
    <xf numFmtId="166" fontId="21" fillId="3" borderId="4" xfId="0" applyNumberFormat="1" applyFont="1" applyFill="1" applyBorder="1" applyAlignment="1">
      <alignment horizontal="center" wrapText="1"/>
    </xf>
    <xf numFmtId="166" fontId="24" fillId="0" borderId="2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0" fontId="19" fillId="0" borderId="0" xfId="0" applyFont="1"/>
    <xf numFmtId="1" fontId="26" fillId="0" borderId="0" xfId="0" applyNumberFormat="1" applyFont="1" applyBorder="1" applyProtection="1">
      <protection locked="0"/>
    </xf>
    <xf numFmtId="0" fontId="27" fillId="0" borderId="0" xfId="0" applyFont="1" applyAlignment="1">
      <alignment horizontal="left"/>
    </xf>
    <xf numFmtId="1" fontId="26" fillId="0" borderId="0" xfId="0" applyNumberFormat="1" applyFont="1" applyBorder="1" applyAlignment="1" applyProtection="1">
      <protection locked="0"/>
    </xf>
    <xf numFmtId="1" fontId="26" fillId="0" borderId="0" xfId="0" applyNumberFormat="1" applyFont="1" applyBorder="1" applyAlignment="1" applyProtection="1">
      <alignment horizontal="right"/>
      <protection locked="0"/>
    </xf>
    <xf numFmtId="166" fontId="21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9" fillId="0" borderId="0" xfId="0" applyFont="1"/>
    <xf numFmtId="166" fontId="21" fillId="0" borderId="10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</cellXfs>
  <cellStyles count="106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2" xfId="27" builtinId="34" customBuiltin="1"/>
    <cellStyle name="20% - Énfasis2 2" xfId="74"/>
    <cellStyle name="20% - Énfasis2 3" xfId="94"/>
    <cellStyle name="20% - Énfasis3" xfId="31" builtinId="38" customBuiltin="1"/>
    <cellStyle name="20% - Énfasis3 2" xfId="76"/>
    <cellStyle name="20% - Énfasis3 3" xfId="96"/>
    <cellStyle name="20% - Énfasis4" xfId="35" builtinId="42" customBuiltin="1"/>
    <cellStyle name="20% - Énfasis4 2" xfId="78"/>
    <cellStyle name="20% - Énfasis4 3" xfId="98"/>
    <cellStyle name="20% - Énfasis5" xfId="39" builtinId="46" customBuiltin="1"/>
    <cellStyle name="20% - Énfasis5 2" xfId="80"/>
    <cellStyle name="20% - Énfasis5 3" xfId="100"/>
    <cellStyle name="20% - Énfasis6" xfId="43" builtinId="50" customBuiltin="1"/>
    <cellStyle name="20% - Énfasis6 2" xfId="82"/>
    <cellStyle name="20% - Énfasis6 3" xfId="102"/>
    <cellStyle name="40% - Énfasis1" xfId="24" builtinId="31" customBuiltin="1"/>
    <cellStyle name="40% - Énfasis1 2" xfId="73"/>
    <cellStyle name="40% - Énfasis1 3" xfId="93"/>
    <cellStyle name="40% - Énfasis2" xfId="28" builtinId="35" customBuiltin="1"/>
    <cellStyle name="40% - Énfasis2 2" xfId="75"/>
    <cellStyle name="40% - Énfasis2 3" xfId="95"/>
    <cellStyle name="40% - Énfasis3" xfId="32" builtinId="39" customBuiltin="1"/>
    <cellStyle name="40% - Énfasis3 2" xfId="77"/>
    <cellStyle name="40% - Énfasis3 3" xfId="97"/>
    <cellStyle name="40% - Énfasis4" xfId="36" builtinId="43" customBuiltin="1"/>
    <cellStyle name="40% - Énfasis4 2" xfId="79"/>
    <cellStyle name="40% - Énfasis4 3" xfId="99"/>
    <cellStyle name="40% - Énfasis5" xfId="40" builtinId="47" customBuiltin="1"/>
    <cellStyle name="40% - Énfasis5 2" xfId="81"/>
    <cellStyle name="40% - Énfasis5 3" xfId="101"/>
    <cellStyle name="40% - Énfasis6" xfId="44" builtinId="51" customBuiltin="1"/>
    <cellStyle name="40% - Énfasis6 2" xfId="83"/>
    <cellStyle name="40% - Énfasis6 3" xfId="10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R29" sqref="R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66</v>
      </c>
      <c r="J10" s="73"/>
      <c r="K10" s="71" t="s">
        <v>12</v>
      </c>
      <c r="L10" s="71"/>
      <c r="M10" s="71" t="s">
        <v>13</v>
      </c>
      <c r="N10" s="71"/>
      <c r="O10" s="73" t="s">
        <v>14</v>
      </c>
      <c r="P10" s="73"/>
      <c r="Q10" s="73" t="s">
        <v>15</v>
      </c>
      <c r="R10" s="73"/>
      <c r="S10" s="73" t="s">
        <v>16</v>
      </c>
      <c r="T10" s="73"/>
      <c r="U10" s="73" t="s">
        <v>17</v>
      </c>
      <c r="V10" s="73"/>
      <c r="W10" s="73" t="s">
        <v>18</v>
      </c>
      <c r="X10" s="73"/>
      <c r="Y10" s="73" t="s">
        <v>65</v>
      </c>
      <c r="Z10" s="73"/>
      <c r="AA10" s="73" t="s">
        <v>19</v>
      </c>
      <c r="AB10" s="73"/>
      <c r="AC10" s="73" t="s">
        <v>20</v>
      </c>
      <c r="AD10" s="73"/>
      <c r="AE10" s="71" t="s">
        <v>21</v>
      </c>
      <c r="AF10" s="71"/>
      <c r="AG10" s="71" t="s">
        <v>22</v>
      </c>
      <c r="AH10" s="71"/>
      <c r="AI10" s="71" t="s">
        <v>23</v>
      </c>
      <c r="AJ10" s="71"/>
      <c r="AK10" s="71" t="s">
        <v>24</v>
      </c>
      <c r="AL10" s="71"/>
      <c r="AM10" s="71" t="s">
        <v>25</v>
      </c>
      <c r="AN10" s="71"/>
      <c r="AO10" s="72" t="s">
        <v>26</v>
      </c>
      <c r="AP10" s="72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3040.22</v>
      </c>
      <c r="F12" s="23">
        <v>337.05</v>
      </c>
      <c r="G12" s="23">
        <v>8347.77</v>
      </c>
      <c r="H12" s="23">
        <v>287.80500000000001</v>
      </c>
      <c r="I12" s="23">
        <v>3113.35</v>
      </c>
      <c r="J12" s="23">
        <v>1714.46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78.12</v>
      </c>
      <c r="T12" s="23">
        <v>16.61</v>
      </c>
      <c r="U12" s="23">
        <v>197.1</v>
      </c>
      <c r="V12" s="23">
        <v>293.47000000000003</v>
      </c>
      <c r="W12" s="23">
        <v>35.159999999999997</v>
      </c>
      <c r="X12" s="23">
        <v>0</v>
      </c>
      <c r="Y12" s="23">
        <v>473.27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15284.990000000002</v>
      </c>
      <c r="AP12" s="23">
        <f>SUMIF($C$11:$AN$11,"I.Mad",C12:AN12)</f>
        <v>2649.3950000000004</v>
      </c>
      <c r="AQ12" s="23">
        <f>SUM(AO12:AP12)</f>
        <v>17934.385000000002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8</v>
      </c>
      <c r="F13" s="23">
        <v>9</v>
      </c>
      <c r="G13" s="23">
        <v>26</v>
      </c>
      <c r="H13" s="23">
        <v>12</v>
      </c>
      <c r="I13" s="23">
        <v>8</v>
      </c>
      <c r="J13" s="23">
        <v>25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 t="s">
        <v>32</v>
      </c>
      <c r="R13" s="23" t="s">
        <v>32</v>
      </c>
      <c r="S13" s="23">
        <v>2</v>
      </c>
      <c r="T13" s="23">
        <v>1</v>
      </c>
      <c r="U13" s="23">
        <v>2</v>
      </c>
      <c r="V13" s="23">
        <v>4</v>
      </c>
      <c r="W13" s="23">
        <v>1</v>
      </c>
      <c r="X13" s="23" t="s">
        <v>32</v>
      </c>
      <c r="Y13" s="23">
        <v>8</v>
      </c>
      <c r="Z13" s="23" t="s">
        <v>32</v>
      </c>
      <c r="AA13" s="23" t="s">
        <v>32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55</v>
      </c>
      <c r="AP13" s="23">
        <f>SUMIF($C$11:$AN$11,"I.Mad",C13:AN13)</f>
        <v>51</v>
      </c>
      <c r="AQ13" s="23">
        <f>SUM(AO13:AP13)</f>
        <v>106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3</v>
      </c>
      <c r="F14" s="23">
        <v>3</v>
      </c>
      <c r="G14" s="23">
        <v>3</v>
      </c>
      <c r="H14" s="23">
        <v>4</v>
      </c>
      <c r="I14" s="23">
        <v>7</v>
      </c>
      <c r="J14" s="23">
        <v>12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 t="s">
        <v>32</v>
      </c>
      <c r="R14" s="23" t="s">
        <v>32</v>
      </c>
      <c r="S14" s="23">
        <v>1</v>
      </c>
      <c r="T14" s="23">
        <v>0</v>
      </c>
      <c r="U14" s="23">
        <v>2</v>
      </c>
      <c r="V14" s="23">
        <v>2</v>
      </c>
      <c r="W14" s="23">
        <v>1</v>
      </c>
      <c r="X14" s="23" t="s">
        <v>32</v>
      </c>
      <c r="Y14" s="23">
        <v>3</v>
      </c>
      <c r="Z14" s="23" t="s">
        <v>32</v>
      </c>
      <c r="AA14" s="23" t="s">
        <v>32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20</v>
      </c>
      <c r="AP14" s="23">
        <f>SUMIF($C$11:$AN$11,"I.Mad",C14:AN14)</f>
        <v>21</v>
      </c>
      <c r="AQ14" s="23">
        <f>SUM(AO14:AP14)</f>
        <v>41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1.1538784</v>
      </c>
      <c r="F15" s="23">
        <v>9.4379373999999991</v>
      </c>
      <c r="G15" s="23">
        <v>0.37217887995014848</v>
      </c>
      <c r="H15" s="23">
        <v>6.9194072999999996</v>
      </c>
      <c r="I15" s="23">
        <v>2.2990892000000001</v>
      </c>
      <c r="J15" s="23">
        <v>39.692603900000002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 t="s">
        <v>32</v>
      </c>
      <c r="R15" s="23" t="s">
        <v>32</v>
      </c>
      <c r="S15" s="23">
        <v>21.311475399999999</v>
      </c>
      <c r="T15" s="23" t="s">
        <v>69</v>
      </c>
      <c r="U15" s="23">
        <v>21.483119800000001</v>
      </c>
      <c r="V15" s="23">
        <v>67.844417699999994</v>
      </c>
      <c r="W15" s="23">
        <v>72.282608699999997</v>
      </c>
      <c r="X15" s="23" t="s">
        <v>32</v>
      </c>
      <c r="Y15" s="23">
        <v>60.501270599999998</v>
      </c>
      <c r="Z15" s="23" t="s">
        <v>32</v>
      </c>
      <c r="AA15" s="23" t="s">
        <v>32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13</v>
      </c>
      <c r="F16" s="29">
        <v>12.5</v>
      </c>
      <c r="G16" s="29">
        <v>13.5</v>
      </c>
      <c r="H16" s="29">
        <v>13.5</v>
      </c>
      <c r="I16" s="29">
        <v>13</v>
      </c>
      <c r="J16" s="29">
        <v>12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 t="s">
        <v>32</v>
      </c>
      <c r="R16" s="29" t="s">
        <v>32</v>
      </c>
      <c r="S16" s="29">
        <v>12.5</v>
      </c>
      <c r="T16" s="29" t="s">
        <v>32</v>
      </c>
      <c r="U16" s="29">
        <v>12.5</v>
      </c>
      <c r="V16" s="29">
        <v>11.5</v>
      </c>
      <c r="W16" s="29">
        <v>11</v>
      </c>
      <c r="X16" s="29" t="s">
        <v>32</v>
      </c>
      <c r="Y16" s="29">
        <v>11.5</v>
      </c>
      <c r="Z16" s="29" t="s">
        <v>32</v>
      </c>
      <c r="AA16" s="29" t="s">
        <v>32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3040.22</v>
      </c>
      <c r="F41" s="35">
        <f t="shared" si="3"/>
        <v>337.05</v>
      </c>
      <c r="G41" s="35">
        <f t="shared" si="3"/>
        <v>8347.77</v>
      </c>
      <c r="H41" s="35">
        <f t="shared" si="3"/>
        <v>287.80500000000001</v>
      </c>
      <c r="I41" s="35">
        <f t="shared" si="3"/>
        <v>3113.35</v>
      </c>
      <c r="J41" s="35">
        <f t="shared" si="3"/>
        <v>1714.46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78.12</v>
      </c>
      <c r="T41" s="35">
        <f t="shared" si="3"/>
        <v>16.61</v>
      </c>
      <c r="U41" s="35">
        <f t="shared" si="3"/>
        <v>197.1</v>
      </c>
      <c r="V41" s="35">
        <f t="shared" si="3"/>
        <v>293.47000000000003</v>
      </c>
      <c r="W41" s="35">
        <f t="shared" si="3"/>
        <v>35.159999999999997</v>
      </c>
      <c r="X41" s="35">
        <f t="shared" si="3"/>
        <v>0</v>
      </c>
      <c r="Y41" s="35">
        <f t="shared" si="3"/>
        <v>473.27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15284.990000000002</v>
      </c>
      <c r="AP41" s="35">
        <f>SUM(AP12,AP18,AP24:AP37)</f>
        <v>2649.3950000000004</v>
      </c>
      <c r="AQ41" s="35">
        <f t="shared" si="2"/>
        <v>17934.385000000002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15.6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2020-07-16T15:19:43Z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