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Q31" i="1" s="1"/>
  <c r="AP30" i="1"/>
  <c r="AO30" i="1"/>
  <c r="AQ30" i="1" s="1"/>
  <c r="AP29" i="1"/>
  <c r="AO29" i="1"/>
  <c r="AP28" i="1"/>
  <c r="AO28" i="1"/>
  <c r="AQ28" i="1" s="1"/>
  <c r="AP27" i="1"/>
  <c r="AO27" i="1"/>
  <c r="AQ27" i="1" s="1"/>
  <c r="AP26" i="1"/>
  <c r="AO26" i="1"/>
  <c r="AQ26" i="1" s="1"/>
  <c r="AP25" i="1"/>
  <c r="AO25" i="1"/>
  <c r="AP24" i="1"/>
  <c r="AO24" i="1"/>
  <c r="AQ24" i="1" s="1"/>
  <c r="AP20" i="1"/>
  <c r="AO20" i="1"/>
  <c r="AQ20" i="1" s="1"/>
  <c r="AP19" i="1"/>
  <c r="AO19" i="1"/>
  <c r="AQ19" i="1" s="1"/>
  <c r="AP18" i="1"/>
  <c r="AO18" i="1"/>
  <c r="AP14" i="1"/>
  <c r="AO14" i="1"/>
  <c r="AP13" i="1"/>
  <c r="AO13" i="1"/>
  <c r="AP12" i="1"/>
  <c r="AO12" i="1"/>
  <c r="AQ18" i="1" l="1"/>
  <c r="AQ25" i="1"/>
  <c r="AQ29" i="1"/>
  <c r="AQ33" i="1"/>
  <c r="AQ37" i="1"/>
  <c r="AP41" i="1"/>
  <c r="AQ13" i="1"/>
  <c r="AQ12" i="1"/>
  <c r="AQ14" i="1"/>
  <c r="AO41" i="1"/>
  <c r="AQ41" i="1" s="1"/>
</calcChain>
</file>

<file path=xl/sharedStrings.xml><?xml version="1.0" encoding="utf-8"?>
<sst xmlns="http://schemas.openxmlformats.org/spreadsheetml/2006/main" count="394" uniqueCount="69">
  <si>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</si>
  <si>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</si>
  <si>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</si>
  <si>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</si>
  <si>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</si>
  <si>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</si>
  <si>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</si>
  <si>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</si>
  <si>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</si>
  <si>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</si>
  <si>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</si>
  <si>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</si>
  <si>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</si>
  <si>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</si>
  <si>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</si>
  <si>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</si>
  <si>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</si>
  <si>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</si>
  <si>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</si>
  <si>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</si>
  <si>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</si>
  <si>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</si>
  <si>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</si>
  <si>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</si>
  <si>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</si>
  <si>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</si>
  <si>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</si>
  <si>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</si>
  <si>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</si>
  <si>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</si>
  <si>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</si>
  <si>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</si>
  <si>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</si>
  <si>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</si>
  <si>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</si>
  <si>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</si>
  <si>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</si>
  <si>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</si>
  <si>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</si>
  <si>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</si>
  <si>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</si>
  <si>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</si>
  <si>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</si>
  <si>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</si>
  <si>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</si>
  <si>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</si>
  <si>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</si>
  <si>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</si>
  <si>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</si>
  <si>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</si>
  <si>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</si>
  <si>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</si>
  <si>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</si>
  <si>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</si>
  <si>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</si>
  <si>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</si>
  <si>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</si>
  <si>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</si>
  <si>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</si>
  <si>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</si>
  <si>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</si>
  <si>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</si>
  <si>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</si>
  <si>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</si>
  <si>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</si>
  <si>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</si>
  <si>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S/M</t>
  </si>
  <si>
    <t xml:space="preserve">        Fecha  : 16/05/2020</t>
  </si>
  <si>
    <t>Callao, 17 de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</si>
</sst>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zoomScale="23" zoomScaleNormal="23" workbookViewId="0">
      <selection activeCell="V20" sqref="V2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67</v>
      </c>
      <c r="AP8" s="75"/>
      <c r="AQ8" s="75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2" t="s">
        <v>20</v>
      </c>
      <c r="Z10" s="72"/>
      <c r="AA10" s="72" t="s">
        <v>21</v>
      </c>
      <c r="AB10" s="72"/>
      <c r="AC10" s="72" t="s">
        <v>22</v>
      </c>
      <c r="AD10" s="72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1" t="s">
        <v>28</v>
      </c>
      <c r="AP10" s="71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3430</v>
      </c>
      <c r="H12" s="34">
        <v>0</v>
      </c>
      <c r="I12" s="34">
        <v>10092.44</v>
      </c>
      <c r="J12" s="34">
        <v>259.31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590</v>
      </c>
      <c r="V12" s="34">
        <v>30</v>
      </c>
      <c r="W12" s="34">
        <v>240</v>
      </c>
      <c r="X12" s="34">
        <v>0</v>
      </c>
      <c r="Y12" s="34">
        <v>1201</v>
      </c>
      <c r="Z12" s="34">
        <v>0</v>
      </c>
      <c r="AA12" s="34">
        <v>245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15798.44</v>
      </c>
      <c r="AP12" s="34">
        <f>SUMIF($C$11:$AN$11,"I.Mad",C12:AN12)</f>
        <v>289.31</v>
      </c>
      <c r="AQ12" s="34">
        <f>SUM(AO12:AP12)</f>
        <v>16087.75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>
        <v>10</v>
      </c>
      <c r="H13" s="34" t="s">
        <v>34</v>
      </c>
      <c r="I13" s="34">
        <v>35</v>
      </c>
      <c r="J13" s="34">
        <v>3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>
        <v>3</v>
      </c>
      <c r="V13" s="34">
        <v>1</v>
      </c>
      <c r="W13" s="34">
        <v>2</v>
      </c>
      <c r="X13" s="34" t="s">
        <v>34</v>
      </c>
      <c r="Y13" s="34">
        <v>9</v>
      </c>
      <c r="Z13" s="34" t="s">
        <v>34</v>
      </c>
      <c r="AA13" s="34">
        <v>3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62</v>
      </c>
      <c r="AP13" s="34">
        <f>SUMIF($C$11:$AN$11,"I.Mad",C13:AN13)</f>
        <v>4</v>
      </c>
      <c r="AQ13" s="34">
        <f>SUM(AO13:AP13)</f>
        <v>66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>
        <v>2</v>
      </c>
      <c r="H14" s="34" t="s">
        <v>34</v>
      </c>
      <c r="I14" s="34" t="s">
        <v>66</v>
      </c>
      <c r="J14" s="34" t="s">
        <v>66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>
        <v>1</v>
      </c>
      <c r="V14" s="34">
        <v>1</v>
      </c>
      <c r="W14" s="34">
        <v>1</v>
      </c>
      <c r="X14" s="34" t="s">
        <v>34</v>
      </c>
      <c r="Y14" s="34">
        <v>1</v>
      </c>
      <c r="Z14" s="34" t="s">
        <v>34</v>
      </c>
      <c r="AA14" s="34" t="s">
        <v>66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5</v>
      </c>
      <c r="AP14" s="34">
        <f>SUMIF($C$11:$AN$11,"I.Mad",C14:AN14)</f>
        <v>1</v>
      </c>
      <c r="AQ14" s="34">
        <f>SUM(AO14:AP14)</f>
        <v>6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>
        <v>8.4414481365155538</v>
      </c>
      <c r="H15" s="34" t="s">
        <v>34</v>
      </c>
      <c r="I15" s="34" t="s">
        <v>34</v>
      </c>
      <c r="J15" s="34" t="s">
        <v>34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>
        <v>7.8602620087336241</v>
      </c>
      <c r="V15" s="34">
        <v>12.888888888888889</v>
      </c>
      <c r="W15" s="34">
        <v>32.804232804232818</v>
      </c>
      <c r="X15" s="34" t="s">
        <v>34</v>
      </c>
      <c r="Y15" s="34">
        <v>16.836734693877549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>
        <v>12.5</v>
      </c>
      <c r="H16" s="40" t="s">
        <v>34</v>
      </c>
      <c r="I16" s="40" t="s">
        <v>34</v>
      </c>
      <c r="J16" s="40" t="s">
        <v>34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>
        <v>12.5</v>
      </c>
      <c r="V16" s="40">
        <v>12.5</v>
      </c>
      <c r="W16" s="40">
        <v>12.5</v>
      </c>
      <c r="X16" s="40" t="s">
        <v>34</v>
      </c>
      <c r="Y16" s="40">
        <v>12.5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>SUMIF($C$11:$AN$11,"Ind*",C24:AN24)</f>
        <v>0</v>
      </c>
      <c r="AP24" s="34">
        <f>SUMIF($C$11:$AN$11,"I.Mad",C24:AN24)</f>
        <v>0</v>
      </c>
      <c r="AQ24" s="47">
        <f t="shared" ref="AQ24:AQ41" si="0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>SUMIF($C$11:$AN$11,"Ind*",C25:AN25)</f>
        <v>0</v>
      </c>
      <c r="AP25" s="34">
        <f>SUMIF($C$11:$AN$11,"I.Mad",C25:AN25)</f>
        <v>0</v>
      </c>
      <c r="AQ25" s="47">
        <f t="shared" si="0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>SUMIF($C$11:$AN$11,"Ind*",C26:AN26)</f>
        <v>0</v>
      </c>
      <c r="AP26" s="34">
        <f>SUMIF($C$11:$AN$11,"I.Mad",C26:AN26)</f>
        <v>0</v>
      </c>
      <c r="AQ26" s="47">
        <f t="shared" si="0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>SUMIF($C$11:$AN$11,"Ind*",C27:AN27)</f>
        <v>0</v>
      </c>
      <c r="AP27" s="34">
        <f>SUMIF($C$11:$AN$11,"I.Mad",C27:AN27)</f>
        <v>0</v>
      </c>
      <c r="AQ27" s="47">
        <f t="shared" si="0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>SUMIF($C$11:$AN$11,"Ind*",C28:AN28)</f>
        <v>0</v>
      </c>
      <c r="AP28" s="34">
        <f>SUMIF($C$11:$AN$11,"I.Mad",C28:AN28)</f>
        <v>0</v>
      </c>
      <c r="AQ28" s="47">
        <f t="shared" si="0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>SUMIF($C$11:$AN$11,"Ind*",C29:AN29)</f>
        <v>0</v>
      </c>
      <c r="AP29" s="34">
        <f>SUMIF($C$11:$AN$11,"I.Mad",C29:AN29)</f>
        <v>0</v>
      </c>
      <c r="AQ29" s="47">
        <f t="shared" si="0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>SUMIF($C$11:$AN$11,"Ind*",C30:AN30)</f>
        <v>0</v>
      </c>
      <c r="AP30" s="34">
        <f>SUMIF($C$11:$AN$11,"I.Mad",C30:AN30)</f>
        <v>0</v>
      </c>
      <c r="AQ30" s="47">
        <f t="shared" si="0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>SUMIF($C$11:$AN$11,"Ind*",C31:AN31)</f>
        <v>0</v>
      </c>
      <c r="AP31" s="34">
        <f>SUMIF($C$11:$AN$11,"I.Mad",C31:AN31)</f>
        <v>0</v>
      </c>
      <c r="AQ31" s="47">
        <f t="shared" si="0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>SUMIF($C$11:$AN$11,"Ind*",C32:AN32)</f>
        <v>0</v>
      </c>
      <c r="AP32" s="34">
        <f>SUMIF($C$11:$AN$11,"I.Mad",C32:AN32)</f>
        <v>0</v>
      </c>
      <c r="AQ32" s="47">
        <f t="shared" si="0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>SUMIF($C$11:$AN$11,"Ind*",C33:AN33)</f>
        <v>0</v>
      </c>
      <c r="AP33" s="34">
        <f>SUMIF($C$11:$AN$11,"I.Mad",C33:AN33)</f>
        <v>0</v>
      </c>
      <c r="AQ33" s="47">
        <f t="shared" si="0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>SUMIF($C$11:$AN$11,"Ind*",C34:AN34)</f>
        <v>0</v>
      </c>
      <c r="AP34" s="34">
        <f>SUMIF($C$11:$AN$11,"I.Mad",C34:AN34)</f>
        <v>0</v>
      </c>
      <c r="AQ34" s="47">
        <f t="shared" si="0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>SUMIF($C$11:$AN$11,"Ind*",C35:AN35)</f>
        <v>0</v>
      </c>
      <c r="AP35" s="34">
        <f>SUMIF($C$11:$AN$11,"I.Mad",C35:AN35)</f>
        <v>0</v>
      </c>
      <c r="AQ35" s="47">
        <f t="shared" si="0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>SUMIF($C$11:$AN$11,"Ind*",C36:AN36)</f>
        <v>0</v>
      </c>
      <c r="AP36" s="34">
        <f>SUMIF($C$11:$AN$11,"I.Mad",C36:AN36)</f>
        <v>0</v>
      </c>
      <c r="AQ36" s="47">
        <f t="shared" si="0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>SUMIF($C$11:$AN$11,"Ind*",C37:AN37)</f>
        <v>0</v>
      </c>
      <c r="AP37" s="34">
        <f>SUMIF($C$11:$AN$11,"I.Mad",C37:AN37)</f>
        <v>0</v>
      </c>
      <c r="AQ37" s="47">
        <f t="shared" si="0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>SUMIF($C$11:$AN$11,"Ind*",C38:AN38)</f>
        <v>0</v>
      </c>
      <c r="AP38" s="34">
        <f>SUMIF($C$11:$AN$11,"I.Mad",C38:AN38)</f>
        <v>0</v>
      </c>
      <c r="AQ38" s="47">
        <f t="shared" si="0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>SUMIF($C$11:$AN$11,"Ind*",C39:AN39)</f>
        <v>0</v>
      </c>
      <c r="AP39" s="34">
        <f>SUMIF($C$11:$AN$11,"I.Mad",C39:AN39)</f>
        <v>0</v>
      </c>
      <c r="AQ39" s="47">
        <f t="shared" si="0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>SUMIF($C$11:$AN$11,"Ind*",C40:AN40)</f>
        <v>0</v>
      </c>
      <c r="AP40" s="34">
        <f>SUMIF($C$11:$AN$11,"I.Mad",C40:AN40)</f>
        <v>0</v>
      </c>
      <c r="AQ40" s="47">
        <f t="shared" si="0"/>
        <v>0</v>
      </c>
    </row>
    <row r="41" spans="2:43" ht="50.25" customHeight="1" x14ac:dyDescent="0.55000000000000004">
      <c r="B41" s="52" t="s">
        <v>58</v>
      </c>
      <c r="C41" s="47">
        <f>+SUM(C24:C40,C18,C12)</f>
        <v>0</v>
      </c>
      <c r="D41" s="47">
        <f>+SUM(D24:D40,D18,D12)</f>
        <v>0</v>
      </c>
      <c r="E41" s="47">
        <f>+SUM(E24:E40,E18,E12)</f>
        <v>0</v>
      </c>
      <c r="F41" s="47">
        <f>+SUM(F24:F40,F18,F12)</f>
        <v>0</v>
      </c>
      <c r="G41" s="47">
        <f>+SUM(G24:G40,G18,G12)</f>
        <v>3430</v>
      </c>
      <c r="H41" s="47">
        <f>+SUM(H24:H40,H18,H12)</f>
        <v>0</v>
      </c>
      <c r="I41" s="47">
        <f>+SUM(I24:I40,I18,I12)</f>
        <v>10092.44</v>
      </c>
      <c r="J41" s="47">
        <f>+SUM(J24:J40,J18,J12)</f>
        <v>259.31</v>
      </c>
      <c r="K41" s="47">
        <f>+SUM(K24:K40,K18,K12)</f>
        <v>0</v>
      </c>
      <c r="L41" s="47">
        <f>+SUM(L24:L40,L18,L12)</f>
        <v>0</v>
      </c>
      <c r="M41" s="47">
        <f>+SUM(M24:M40,M18,M12)</f>
        <v>0</v>
      </c>
      <c r="N41" s="47">
        <f>+SUM(N24:N40,N18,N12)</f>
        <v>0</v>
      </c>
      <c r="O41" s="47">
        <f>+SUM(O24:O40,O18,O12)</f>
        <v>0</v>
      </c>
      <c r="P41" s="47">
        <f>+SUM(P24:P40,P18,P12)</f>
        <v>0</v>
      </c>
      <c r="Q41" s="47">
        <f>+SUM(Q24:Q40,Q18,Q12)</f>
        <v>0</v>
      </c>
      <c r="R41" s="47">
        <f>+SUM(R24:R40,R18,R12)</f>
        <v>0</v>
      </c>
      <c r="S41" s="47">
        <f>+SUM(S24:S40,S18,S12)</f>
        <v>0</v>
      </c>
      <c r="T41" s="47">
        <f>+SUM(T24:T40,T18,T12)</f>
        <v>0</v>
      </c>
      <c r="U41" s="47">
        <f>+SUM(U24:U40,U18,U12)</f>
        <v>590</v>
      </c>
      <c r="V41" s="47">
        <f>+SUM(V24:V40,V18,V12)</f>
        <v>30</v>
      </c>
      <c r="W41" s="47">
        <f>+SUM(W24:W40,W18,W12)</f>
        <v>240</v>
      </c>
      <c r="X41" s="47">
        <f>+SUM(X24:X40,X18,X12)</f>
        <v>0</v>
      </c>
      <c r="Y41" s="47">
        <f>+SUM(Y24:Y40,Y18,Y12)</f>
        <v>1201</v>
      </c>
      <c r="Z41" s="47">
        <f>+SUM(Z24:Z40,Z18,Z12)</f>
        <v>0</v>
      </c>
      <c r="AA41" s="47">
        <f>+SUM(AA24:AA40,AA18,AA12)</f>
        <v>245</v>
      </c>
      <c r="AB41" s="47">
        <f>+SUM(AB24:AB40,AB18,AB12)</f>
        <v>0</v>
      </c>
      <c r="AC41" s="47">
        <f>+SUM(AC24:AC40,AC18,AC12)</f>
        <v>0</v>
      </c>
      <c r="AD41" s="47">
        <f>+SUM(AD24:AD40,AD18,AD12)</f>
        <v>0</v>
      </c>
      <c r="AE41" s="47">
        <f>+SUM(AE24:AE40,AE18,AE12)</f>
        <v>0</v>
      </c>
      <c r="AF41" s="47">
        <f>+SUM(AF24:AF40,AF18,AF12)</f>
        <v>0</v>
      </c>
      <c r="AG41" s="47">
        <f>+SUM(AG24:AG40,AG18,AG12)</f>
        <v>0</v>
      </c>
      <c r="AH41" s="47">
        <f>+SUM(AH24:AH40,AH18,AH12)</f>
        <v>0</v>
      </c>
      <c r="AI41" s="47">
        <f>+SUM(AI24:AI40,AI18,AI12)</f>
        <v>0</v>
      </c>
      <c r="AJ41" s="47">
        <f>+SUM(AJ24:AJ40,AJ18,AJ12)</f>
        <v>0</v>
      </c>
      <c r="AK41" s="47">
        <f>+SUM(AK24:AK40,AK18,AK12)</f>
        <v>0</v>
      </c>
      <c r="AL41" s="47">
        <f>+SUM(AL24:AL40,AL18,AL12)</f>
        <v>0</v>
      </c>
      <c r="AM41" s="47">
        <f>+SUM(AM24:AM40,AM18,AM12)</f>
        <v>0</v>
      </c>
      <c r="AN41" s="47">
        <f>+SUM(AN24:AN40,AN18,AN12)</f>
        <v>0</v>
      </c>
      <c r="AO41" s="47">
        <f>SUM(AO12,AO18,AO24:AO37)</f>
        <v>15798.44</v>
      </c>
      <c r="AP41" s="47">
        <f>SUM(AP12,AP18,AP24:AP37)</f>
        <v>289.31</v>
      </c>
      <c r="AQ41" s="47">
        <f t="shared" si="0"/>
        <v>16087.75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/>
      <c r="H42" s="40"/>
      <c r="I42" s="55"/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/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5" t="s">
        <v>64</v>
      </c>
      <c r="C46" s="3"/>
      <c r="I46" s="61"/>
      <c r="J46" s="61"/>
      <c r="K46" s="61"/>
      <c r="L46" s="61"/>
      <c r="M46" s="66"/>
      <c r="N46" s="67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8"/>
      <c r="AH46" s="16"/>
      <c r="AI46" s="16"/>
      <c r="AJ46" s="16"/>
      <c r="AK46" s="16"/>
      <c r="AL46" s="16"/>
      <c r="AM46" s="69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2020-05-17T16:11:39Z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