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<sst xmlns="http://schemas.openxmlformats.org/spreadsheetml/2006/main" count="397" uniqueCount="70">
  <si>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</si>
  <si>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</si>
  <si>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</si>
  <si>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</si>
  <si>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</si>
  <si>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</si>
  <si>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</si>
  <si>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</si>
  <si>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</si>
  <si>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</si>
  <si>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</si>
  <si>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</si>
  <si>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</si>
  <si>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</si>
  <si>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</si>
  <si>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</si>
  <si>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</si>
  <si>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</si>
  <si>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</si>
  <si>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</si>
  <si>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</si>
  <si>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</si>
  <si>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</si>
  <si>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</si>
  <si>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</si>
  <si>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</si>
  <si>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</si>
  <si>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</si>
  <si>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</si>
  <si>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</si>
  <si>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</si>
  <si>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</si>
  <si>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</si>
  <si>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</si>
  <si>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</si>
  <si>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</si>
  <si>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</si>
  <si>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</si>
  <si>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</si>
  <si>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</si>
  <si>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</si>
  <si>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</si>
  <si>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</si>
  <si>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</si>
  <si>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</si>
  <si>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</si>
  <si>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</si>
  <si>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</si>
  <si>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</si>
  <si>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</si>
  <si>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</si>
  <si>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</si>
  <si>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</si>
  <si>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</si>
  <si>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</si>
  <si>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</si>
  <si>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</si>
  <si>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</si>
  <si>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</si>
  <si>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</si>
  <si>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</si>
  <si>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</si>
  <si>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</si>
  <si>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</si>
  <si>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</si>
  <si>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</si>
  <si>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:16/07/2020</t>
  </si>
  <si>
    <t>Callao, 17 de julio del 2020</t>
  </si>
  <si>
    <t>SM</t>
  </si>
  <si>
    <t xml:space="preserve">           Atención: Sr. José Antonio Salardi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</si>
</sst>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Q27" sqref="Q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66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3102.5149999999999</v>
      </c>
      <c r="F12" s="23">
        <v>157.43</v>
      </c>
      <c r="G12" s="23">
        <v>7219</v>
      </c>
      <c r="H12" s="23">
        <v>1550</v>
      </c>
      <c r="I12" s="23">
        <v>4325.28</v>
      </c>
      <c r="J12" s="23">
        <v>464.09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174.79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14821.584999999999</v>
      </c>
      <c r="AP12" s="23">
        <f>SUMIF($C$11:$AN$11,"I.Mad",C12:AN12)</f>
        <v>2171.52</v>
      </c>
      <c r="AQ12" s="23">
        <f>SUM(AO12:AP12)</f>
        <v>16993.105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>
        <v>9</v>
      </c>
      <c r="F13" s="23">
        <v>2</v>
      </c>
      <c r="G13" s="23">
        <v>23</v>
      </c>
      <c r="H13" s="23">
        <v>23</v>
      </c>
      <c r="I13" s="23">
        <v>13</v>
      </c>
      <c r="J13" s="23">
        <v>11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>
        <v>5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50</v>
      </c>
      <c r="AP13" s="23">
        <f>SUMIF($C$11:$AN$11,"I.Mad",C13:AN13)</f>
        <v>36</v>
      </c>
      <c r="AQ13" s="23">
        <f>SUM(AO13:AP13)</f>
        <v>86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>
        <v>2</v>
      </c>
      <c r="F14" s="23" t="s">
        <v>68</v>
      </c>
      <c r="G14" s="23">
        <v>2</v>
      </c>
      <c r="H14" s="23">
        <v>11</v>
      </c>
      <c r="I14" s="23">
        <v>5</v>
      </c>
      <c r="J14" s="23" t="s">
        <v>68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>
        <v>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10</v>
      </c>
      <c r="AP14" s="23">
        <f>SUMIF($C$11:$AN$11,"I.Mad",C14:AN14)</f>
        <v>11</v>
      </c>
      <c r="AQ14" s="23">
        <f>SUM(AO14:AP14)</f>
        <v>21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>
        <v>0</v>
      </c>
      <c r="F15" s="23" t="s">
        <v>31</v>
      </c>
      <c r="G15" s="23">
        <v>0</v>
      </c>
      <c r="H15" s="23">
        <v>0.62226519999999996</v>
      </c>
      <c r="I15" s="23">
        <v>0.10921126184913958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>
        <v>75.956284199999999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>
        <v>13.5</v>
      </c>
      <c r="F16" s="29" t="s">
        <v>31</v>
      </c>
      <c r="G16" s="29">
        <v>14</v>
      </c>
      <c r="H16" s="29">
        <v>14</v>
      </c>
      <c r="I16" s="29">
        <v>14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>
        <v>11.5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32.93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32.93</v>
      </c>
      <c r="AP25" s="23">
        <f t="shared" si="1"/>
        <v>0</v>
      </c>
      <c r="AQ25" s="35">
        <f t="shared" si="2"/>
        <v>32.93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3102.5149999999999</v>
      </c>
      <c r="F41" s="35">
        <f t="shared" si="3"/>
        <v>157.43</v>
      </c>
      <c r="G41" s="35">
        <f t="shared" si="3"/>
        <v>7219</v>
      </c>
      <c r="H41" s="35">
        <f t="shared" si="3"/>
        <v>1550</v>
      </c>
      <c r="I41" s="35">
        <f t="shared" si="3"/>
        <v>4358.21</v>
      </c>
      <c r="J41" s="35">
        <f t="shared" si="3"/>
        <v>464.09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174.79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14854.514999999999</v>
      </c>
      <c r="AP41" s="35">
        <f>SUM(AP12,AP18,AP24:AP37)</f>
        <v>2171.52</v>
      </c>
      <c r="AQ41" s="35">
        <f t="shared" si="2"/>
        <v>17026.035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16.399999999999999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2020-07-20T15:00:44Z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