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<sst xmlns="http://schemas.openxmlformats.org/spreadsheetml/2006/main" count="390" uniqueCount="71">
  <si>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</si>
  <si>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</si>
  <si>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</si>
  <si>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</si>
  <si>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</si>
  <si>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</si>
  <si>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</si>
  <si>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</si>
  <si>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</si>
  <si>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</si>
  <si>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</si>
  <si>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</si>
  <si>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</si>
  <si>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</si>
  <si>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</si>
  <si>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</si>
  <si>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</si>
  <si>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</si>
  <si>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</si>
  <si>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</si>
  <si>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</si>
  <si>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</si>
  <si>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</si>
  <si>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</si>
  <si>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</si>
  <si>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</si>
  <si>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</si>
  <si>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</si>
  <si>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</si>
  <si>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</si>
  <si>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</si>
  <si>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</si>
  <si>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</si>
  <si>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</si>
  <si>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</si>
  <si>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</si>
  <si>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</si>
  <si>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</si>
  <si>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</si>
  <si>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</si>
  <si>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</si>
  <si>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</si>
  <si>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</si>
  <si>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</si>
  <si>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</si>
  <si>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</si>
  <si>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</si>
  <si>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</si>
  <si>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</si>
  <si>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</si>
  <si>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</si>
  <si>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</si>
  <si>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</si>
  <si>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</si>
  <si>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</si>
  <si>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</si>
  <si>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</si>
  <si>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</si>
  <si>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</si>
  <si>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</si>
  <si>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</si>
  <si>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</si>
  <si>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</si>
  <si>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</si>
  <si>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</si>
  <si>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</si>
  <si>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 xml:space="preserve">        Fecha  : 17/05/2020</t>
  </si>
  <si>
    <t>Callao, 18 de mayo del 2020</t>
  </si>
  <si>
    <t>12.0 y 11.0</t>
  </si>
  <si>
    <t>12.0 y 13.0</t>
  </si>
  <si>
    <t>FUENTE:  MINISTERIO DE LA PRODUCCIÓN (Dirección de Supervisión y Fiscalización)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</si>
</sst>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K52" sqref="K5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40.710937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8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66</v>
      </c>
      <c r="AP8" s="75"/>
      <c r="AQ8" s="75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2" t="s">
        <v>20</v>
      </c>
      <c r="Z10" s="72"/>
      <c r="AA10" s="72" t="s">
        <v>21</v>
      </c>
      <c r="AB10" s="72"/>
      <c r="AC10" s="72" t="s">
        <v>22</v>
      </c>
      <c r="AD10" s="72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1" t="s">
        <v>28</v>
      </c>
      <c r="AP10" s="71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1658</v>
      </c>
      <c r="H12" s="34">
        <v>0</v>
      </c>
      <c r="I12" s="34">
        <v>8803.82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945</v>
      </c>
      <c r="R12" s="34">
        <v>0</v>
      </c>
      <c r="S12" s="34">
        <v>0</v>
      </c>
      <c r="T12" s="34">
        <v>0</v>
      </c>
      <c r="U12" s="34">
        <v>520</v>
      </c>
      <c r="V12" s="34">
        <v>205</v>
      </c>
      <c r="W12" s="34">
        <v>650</v>
      </c>
      <c r="X12" s="34">
        <v>0</v>
      </c>
      <c r="Y12" s="34">
        <v>2079.2449999999999</v>
      </c>
      <c r="Z12" s="34">
        <v>0</v>
      </c>
      <c r="AA12" s="34">
        <v>1330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15986.064999999999</v>
      </c>
      <c r="AP12" s="34">
        <f>SUMIF($C$11:$AN$11,"I.Mad",C12:AN12)</f>
        <v>205</v>
      </c>
      <c r="AQ12" s="34">
        <f>SUM(AO12:AP12)</f>
        <v>16191.064999999999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7</v>
      </c>
      <c r="H13" s="34" t="s">
        <v>34</v>
      </c>
      <c r="I13" s="34">
        <v>33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>
        <v>3</v>
      </c>
      <c r="R13" s="34" t="s">
        <v>34</v>
      </c>
      <c r="S13" s="34" t="s">
        <v>34</v>
      </c>
      <c r="T13" s="34" t="s">
        <v>34</v>
      </c>
      <c r="U13" s="34">
        <v>2</v>
      </c>
      <c r="V13" s="34">
        <v>2</v>
      </c>
      <c r="W13" s="34">
        <v>3</v>
      </c>
      <c r="X13" s="34" t="s">
        <v>34</v>
      </c>
      <c r="Y13" s="34">
        <v>7</v>
      </c>
      <c r="Z13" s="34" t="s">
        <v>34</v>
      </c>
      <c r="AA13" s="34">
        <v>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59</v>
      </c>
      <c r="AP13" s="34">
        <f>SUMIF($C$11:$AN$11,"I.Mad",C13:AN13)</f>
        <v>2</v>
      </c>
      <c r="AQ13" s="34">
        <f>SUM(AO13:AP13)</f>
        <v>61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7</v>
      </c>
      <c r="H14" s="34" t="s">
        <v>34</v>
      </c>
      <c r="I14" s="34">
        <v>33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>
        <v>3</v>
      </c>
      <c r="R14" s="34" t="s">
        <v>34</v>
      </c>
      <c r="S14" s="34" t="s">
        <v>34</v>
      </c>
      <c r="T14" s="34" t="s">
        <v>34</v>
      </c>
      <c r="U14" s="34">
        <v>2</v>
      </c>
      <c r="V14" s="34">
        <v>2</v>
      </c>
      <c r="W14" s="34">
        <v>3</v>
      </c>
      <c r="X14" s="34" t="s">
        <v>34</v>
      </c>
      <c r="Y14" s="34">
        <v>7</v>
      </c>
      <c r="Z14" s="34" t="s">
        <v>34</v>
      </c>
      <c r="AA14" s="34">
        <v>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59</v>
      </c>
      <c r="AP14" s="34">
        <f>SUMIF($C$11:$AN$11,"I.Mad",C14:AN14)</f>
        <v>2</v>
      </c>
      <c r="AQ14" s="34">
        <f>SUM(AO14:AP14)</f>
        <v>61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4</v>
      </c>
      <c r="H15" s="34" t="s">
        <v>34</v>
      </c>
      <c r="I15" s="34">
        <v>1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>
        <v>0</v>
      </c>
      <c r="R15" s="34" t="s">
        <v>34</v>
      </c>
      <c r="S15" s="34" t="s">
        <v>34</v>
      </c>
      <c r="T15" s="34" t="s">
        <v>34</v>
      </c>
      <c r="U15" s="34">
        <v>41.832471207735658</v>
      </c>
      <c r="V15" s="34">
        <v>26.990856827946036</v>
      </c>
      <c r="W15" s="34">
        <v>13</v>
      </c>
      <c r="X15" s="34" t="s">
        <v>34</v>
      </c>
      <c r="Y15" s="34">
        <v>16.104882619256642</v>
      </c>
      <c r="Z15" s="34" t="s">
        <v>34</v>
      </c>
      <c r="AA15" s="34">
        <v>14.527418918715624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12.5</v>
      </c>
      <c r="H16" s="40" t="s">
        <v>34</v>
      </c>
      <c r="I16" s="40">
        <v>13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>
        <v>12.5</v>
      </c>
      <c r="R16" s="40" t="s">
        <v>34</v>
      </c>
      <c r="S16" s="40" t="s">
        <v>34</v>
      </c>
      <c r="T16" s="40" t="s">
        <v>34</v>
      </c>
      <c r="U16" s="40" t="s">
        <v>68</v>
      </c>
      <c r="V16" s="40">
        <v>12</v>
      </c>
      <c r="W16" s="40">
        <v>13</v>
      </c>
      <c r="X16" s="40" t="s">
        <v>34</v>
      </c>
      <c r="Y16" s="40" t="s">
        <v>69</v>
      </c>
      <c r="Z16" s="40" t="s">
        <v>34</v>
      </c>
      <c r="AA16" s="40">
        <v>12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" t="s">
        <v>34</v>
      </c>
      <c r="V17" s="40" t="s">
        <v>34</v>
      </c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1658</v>
      </c>
      <c r="H41" s="47">
        <f t="shared" si="3"/>
        <v>0</v>
      </c>
      <c r="I41" s="47">
        <f t="shared" si="3"/>
        <v>8803.82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945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520</v>
      </c>
      <c r="V41" s="47">
        <f t="shared" si="3"/>
        <v>205</v>
      </c>
      <c r="W41" s="47">
        <f t="shared" si="3"/>
        <v>650</v>
      </c>
      <c r="X41" s="47">
        <f t="shared" si="3"/>
        <v>0</v>
      </c>
      <c r="Y41" s="47">
        <f t="shared" si="3"/>
        <v>2079.2449999999999</v>
      </c>
      <c r="Z41" s="47">
        <f t="shared" si="3"/>
        <v>0</v>
      </c>
      <c r="AA41" s="47">
        <f t="shared" si="3"/>
        <v>1330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15986.064999999999</v>
      </c>
      <c r="AP41" s="47">
        <f>SUM(AP12,AP18,AP24:AP37)</f>
        <v>205</v>
      </c>
      <c r="AQ41" s="47">
        <f t="shared" si="2"/>
        <v>16191.064999999999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/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 t="s">
        <v>70</v>
      </c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64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2020-05-19T21:32:16Z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