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8" i="1" l="1"/>
  <c r="AO19" i="1"/>
  <c r="AO20" i="1"/>
  <c r="G41" i="1" l="1"/>
  <c r="H41" i="1"/>
  <c r="I41" i="1"/>
  <c r="J41" i="1"/>
  <c r="K41" i="1"/>
  <c r="AO12" i="1" l="1"/>
  <c r="AP12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<sst xmlns="http://schemas.openxmlformats.org/spreadsheetml/2006/main" count="361" uniqueCount="69">
  <si>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</si>
  <si>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</si>
  <si>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</si>
  <si>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</si>
  <si>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</si>
  <si>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</si>
  <si>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</si>
  <si>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</si>
  <si>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</si>
  <si>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</si>
  <si>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</si>
  <si>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</si>
  <si>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</si>
  <si>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</si>
  <si>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</si>
  <si>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</si>
  <si>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</si>
  <si>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</si>
  <si>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</si>
  <si>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</si>
  <si>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</si>
  <si>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</si>
  <si>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</si>
  <si>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</si>
  <si>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</si>
  <si>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</si>
  <si>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</si>
  <si>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</si>
  <si>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</si>
  <si>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</si>
  <si>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</si>
  <si>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</si>
  <si>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</si>
  <si>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</si>
  <si>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</si>
  <si>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</si>
  <si>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</si>
  <si>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</si>
  <si>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</si>
  <si>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</si>
  <si>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</si>
  <si>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</si>
  <si>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</si>
  <si>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</si>
  <si>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</si>
  <si>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</si>
  <si>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</si>
  <si>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</si>
  <si>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</si>
  <si>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</si>
  <si>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</si>
  <si>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</si>
  <si>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</si>
  <si>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</si>
  <si>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</si>
  <si>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</si>
  <si>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</si>
  <si>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</si>
  <si>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</si>
  <si>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</si>
  <si>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</si>
  <si>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</si>
  <si>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</si>
  <si>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</si>
  <si>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</si>
  <si>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</si>
  <si>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</si>
  <si>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:18/06/2020</t>
  </si>
  <si>
    <t>Callao, 19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</si>
</sst>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1" zoomScale="23" zoomScaleNormal="23" workbookViewId="0">
      <selection activeCell="BD20" sqref="BD2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4" t="s">
        <v>9</v>
      </c>
      <c r="D10" s="74"/>
      <c r="E10" s="74" t="s">
        <v>10</v>
      </c>
      <c r="F10" s="74"/>
      <c r="G10" s="74" t="s">
        <v>11</v>
      </c>
      <c r="H10" s="74"/>
      <c r="I10" s="74" t="s">
        <v>66</v>
      </c>
      <c r="J10" s="74"/>
      <c r="K10" s="75" t="s">
        <v>12</v>
      </c>
      <c r="L10" s="75"/>
      <c r="M10" s="75" t="s">
        <v>13</v>
      </c>
      <c r="N10" s="75"/>
      <c r="O10" s="74" t="s">
        <v>14</v>
      </c>
      <c r="P10" s="74"/>
      <c r="Q10" s="74" t="s">
        <v>15</v>
      </c>
      <c r="R10" s="74"/>
      <c r="S10" s="74" t="s">
        <v>16</v>
      </c>
      <c r="T10" s="74"/>
      <c r="U10" s="74" t="s">
        <v>17</v>
      </c>
      <c r="V10" s="74"/>
      <c r="W10" s="74" t="s">
        <v>18</v>
      </c>
      <c r="X10" s="74"/>
      <c r="Y10" s="74" t="s">
        <v>65</v>
      </c>
      <c r="Z10" s="74"/>
      <c r="AA10" s="74" t="s">
        <v>19</v>
      </c>
      <c r="AB10" s="74"/>
      <c r="AC10" s="74" t="s">
        <v>20</v>
      </c>
      <c r="AD10" s="74"/>
      <c r="AE10" s="75" t="s">
        <v>21</v>
      </c>
      <c r="AF10" s="75"/>
      <c r="AG10" s="75" t="s">
        <v>22</v>
      </c>
      <c r="AH10" s="75"/>
      <c r="AI10" s="75" t="s">
        <v>23</v>
      </c>
      <c r="AJ10" s="75"/>
      <c r="AK10" s="75" t="s">
        <v>24</v>
      </c>
      <c r="AL10" s="75"/>
      <c r="AM10" s="75" t="s">
        <v>25</v>
      </c>
      <c r="AN10" s="75"/>
      <c r="AO10" s="76" t="s">
        <v>26</v>
      </c>
      <c r="AP10" s="76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/>
      <c r="W11" s="56"/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2495</v>
      </c>
      <c r="G12" s="23">
        <v>6976.6049999999987</v>
      </c>
      <c r="H12" s="23">
        <v>3094.95</v>
      </c>
      <c r="I12" s="23">
        <v>5653.96</v>
      </c>
      <c r="J12" s="23">
        <v>7709.19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2410</v>
      </c>
      <c r="R12" s="23">
        <v>0</v>
      </c>
      <c r="S12" s="23">
        <v>4975</v>
      </c>
      <c r="T12" s="23">
        <v>110</v>
      </c>
      <c r="U12" s="23">
        <v>171.465</v>
      </c>
      <c r="V12" s="23">
        <v>1382.34</v>
      </c>
      <c r="W12" s="23">
        <v>1330</v>
      </c>
      <c r="X12" s="23">
        <v>0</v>
      </c>
      <c r="Y12" s="23">
        <v>6105.1949999999997</v>
      </c>
      <c r="Z12" s="23">
        <v>176.97</v>
      </c>
      <c r="AA12" s="23">
        <v>424.7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26716.924999999999</v>
      </c>
      <c r="AP12" s="23">
        <f>SUMIF($C$11:$AN$11,"I.Mad",C12:AN12)</f>
        <v>13586.109999999999</v>
      </c>
      <c r="AQ12" s="23">
        <f>SUM(AO12:AP12)</f>
        <v>40303.034999999996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>
        <v>36</v>
      </c>
      <c r="G13" s="23">
        <v>36</v>
      </c>
      <c r="H13" s="23">
        <v>44</v>
      </c>
      <c r="I13" s="23">
        <v>46</v>
      </c>
      <c r="J13" s="23">
        <v>134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12</v>
      </c>
      <c r="R13" s="23" t="s">
        <v>32</v>
      </c>
      <c r="S13" s="23">
        <v>20</v>
      </c>
      <c r="T13" s="23">
        <v>1</v>
      </c>
      <c r="U13" s="23">
        <v>2</v>
      </c>
      <c r="V13" s="23">
        <v>20</v>
      </c>
      <c r="W13" s="23">
        <v>9</v>
      </c>
      <c r="X13" s="23" t="s">
        <v>32</v>
      </c>
      <c r="Y13" s="23">
        <v>27</v>
      </c>
      <c r="Z13" s="23">
        <v>2</v>
      </c>
      <c r="AA13" s="23">
        <v>3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146</v>
      </c>
      <c r="AP13" s="23">
        <f>SUMIF($C$11:$AN$11,"I.Mad",C13:AN13)</f>
        <v>217</v>
      </c>
      <c r="AQ13" s="23">
        <f>SUM(AO13:AP13)</f>
        <v>363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>
        <v>17</v>
      </c>
      <c r="G14" s="23">
        <v>32</v>
      </c>
      <c r="H14" s="23">
        <v>33</v>
      </c>
      <c r="I14" s="23">
        <v>3</v>
      </c>
      <c r="J14" s="23">
        <v>8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5</v>
      </c>
      <c r="R14" s="23" t="s">
        <v>32</v>
      </c>
      <c r="S14" s="23">
        <v>5</v>
      </c>
      <c r="T14" s="23">
        <v>1</v>
      </c>
      <c r="U14" s="23">
        <v>2</v>
      </c>
      <c r="V14" s="23">
        <v>20</v>
      </c>
      <c r="W14" s="23">
        <v>3</v>
      </c>
      <c r="X14" s="23" t="s">
        <v>32</v>
      </c>
      <c r="Y14" s="23">
        <v>27</v>
      </c>
      <c r="Z14" s="23">
        <v>2</v>
      </c>
      <c r="AA14" s="23">
        <v>1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75</v>
      </c>
      <c r="AP14" s="23">
        <f>SUMIF($C$11:$AN$11,"I.Mad",C14:AN14)</f>
        <v>61</v>
      </c>
      <c r="AQ14" s="23">
        <f>SUM(AO14:AP14)</f>
        <v>136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>
        <v>4</v>
      </c>
      <c r="G15" s="23">
        <v>0.65480819999999995</v>
      </c>
      <c r="H15" s="23">
        <v>0</v>
      </c>
      <c r="I15" s="23">
        <v>7.2383273134931576</v>
      </c>
      <c r="J15" s="23">
        <v>9.8087710823897414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15.230187694345997</v>
      </c>
      <c r="R15" s="23" t="s">
        <v>32</v>
      </c>
      <c r="S15" s="23">
        <v>34.87066126724023</v>
      </c>
      <c r="T15" s="23">
        <v>34</v>
      </c>
      <c r="U15" s="23">
        <v>43.6175468</v>
      </c>
      <c r="V15" s="23">
        <v>49.085205799999997</v>
      </c>
      <c r="W15" s="23">
        <v>61.385456064260254</v>
      </c>
      <c r="X15" s="23" t="s">
        <v>32</v>
      </c>
      <c r="Y15" s="23">
        <v>33.804389</v>
      </c>
      <c r="Z15" s="23">
        <v>51.786469099999998</v>
      </c>
      <c r="AA15" s="23">
        <v>60.804020100502512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>
        <v>13</v>
      </c>
      <c r="G16" s="29">
        <v>13</v>
      </c>
      <c r="H16" s="29">
        <v>13</v>
      </c>
      <c r="I16" s="29">
        <v>12.5</v>
      </c>
      <c r="J16" s="29">
        <v>12.5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12.5</v>
      </c>
      <c r="R16" s="29" t="s">
        <v>32</v>
      </c>
      <c r="S16" s="29">
        <v>12.5</v>
      </c>
      <c r="T16" s="29">
        <v>13</v>
      </c>
      <c r="U16" s="29">
        <v>12</v>
      </c>
      <c r="V16" s="29">
        <v>11.5</v>
      </c>
      <c r="W16" s="29">
        <v>11</v>
      </c>
      <c r="X16" s="29" t="s">
        <v>32</v>
      </c>
      <c r="Y16" s="29">
        <v>12</v>
      </c>
      <c r="Z16" s="29">
        <v>12</v>
      </c>
      <c r="AA16" s="29">
        <v>11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2495</v>
      </c>
      <c r="G41" s="35">
        <f t="shared" si="3"/>
        <v>6976.6049999999987</v>
      </c>
      <c r="H41" s="35">
        <f t="shared" si="3"/>
        <v>3094.95</v>
      </c>
      <c r="I41" s="35">
        <f t="shared" si="3"/>
        <v>5653.96</v>
      </c>
      <c r="J41" s="35">
        <f t="shared" si="3"/>
        <v>7709.19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2410</v>
      </c>
      <c r="R41" s="35">
        <f t="shared" si="3"/>
        <v>0</v>
      </c>
      <c r="S41" s="35">
        <f t="shared" si="3"/>
        <v>4975</v>
      </c>
      <c r="T41" s="35">
        <f t="shared" si="3"/>
        <v>110</v>
      </c>
      <c r="U41" s="35">
        <f t="shared" si="3"/>
        <v>171.465</v>
      </c>
      <c r="V41" s="35">
        <f t="shared" si="3"/>
        <v>1382.34</v>
      </c>
      <c r="W41" s="35">
        <f t="shared" si="3"/>
        <v>1330</v>
      </c>
      <c r="X41" s="35">
        <f t="shared" si="3"/>
        <v>0</v>
      </c>
      <c r="Y41" s="35">
        <f t="shared" si="3"/>
        <v>6105.1949999999997</v>
      </c>
      <c r="Z41" s="35">
        <f t="shared" si="3"/>
        <v>176.97</v>
      </c>
      <c r="AA41" s="35">
        <f t="shared" si="3"/>
        <v>424.7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26716.924999999999</v>
      </c>
      <c r="AP41" s="35">
        <f>SUM(AP12,AP18,AP24:AP37)</f>
        <v>13586.109999999999</v>
      </c>
      <c r="AQ41" s="35">
        <f t="shared" si="2"/>
        <v>40303.034999999996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16.399999999999999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2020-06-19T20:12:48Z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