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<sst xmlns="http://schemas.openxmlformats.org/spreadsheetml/2006/main" count="364" uniqueCount="69">
  <si>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</si>
  <si>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</si>
  <si>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</si>
  <si>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</si>
  <si>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</si>
  <si>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</si>
  <si>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</si>
  <si>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</si>
  <si>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</si>
  <si>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</si>
  <si>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</si>
  <si>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</si>
  <si>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</si>
  <si>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</si>
  <si>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</si>
  <si>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</si>
  <si>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</si>
  <si>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</si>
  <si>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</si>
  <si>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</si>
  <si>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</si>
  <si>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</si>
  <si>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</si>
  <si>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</si>
  <si>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</si>
  <si>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</si>
  <si>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</si>
  <si>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</si>
  <si>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</si>
  <si>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</si>
  <si>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</si>
  <si>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</si>
  <si>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</si>
  <si>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</si>
  <si>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</si>
  <si>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</si>
  <si>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</si>
  <si>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</si>
  <si>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</si>
  <si>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</si>
  <si>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</si>
  <si>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</si>
  <si>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</si>
  <si>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</si>
  <si>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</si>
  <si>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</si>
  <si>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</si>
  <si>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</si>
  <si>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</si>
  <si>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</si>
  <si>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</si>
  <si>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</si>
  <si>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</si>
  <si>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</si>
  <si>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</si>
  <si>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</si>
  <si>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</si>
  <si>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</si>
  <si>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</si>
  <si>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</si>
  <si>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</si>
  <si>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</si>
  <si>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</si>
  <si>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</si>
  <si>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</si>
  <si>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</si>
  <si>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>SM</t>
  </si>
  <si>
    <t>Callao, 19 de noviembre del 2020</t>
  </si>
  <si>
    <t xml:space="preserve">        Fecha  : 18/11/2020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</si>
</sst>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Y23" sqref="AY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68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1767</v>
      </c>
      <c r="G12" s="23">
        <v>432.35499999999996</v>
      </c>
      <c r="H12" s="23">
        <v>8109.0000000000018</v>
      </c>
      <c r="I12" s="23">
        <v>2837.87</v>
      </c>
      <c r="J12" s="23">
        <v>2024.78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2270</v>
      </c>
      <c r="R12" s="23">
        <v>0</v>
      </c>
      <c r="S12" s="23">
        <v>4014.55</v>
      </c>
      <c r="T12" s="23">
        <v>0</v>
      </c>
      <c r="U12" s="23">
        <v>475</v>
      </c>
      <c r="V12" s="23">
        <v>505</v>
      </c>
      <c r="W12" s="23">
        <v>1580</v>
      </c>
      <c r="X12" s="23">
        <v>0</v>
      </c>
      <c r="Y12" s="23">
        <v>2937</v>
      </c>
      <c r="Z12" s="23">
        <v>576.94000000000005</v>
      </c>
      <c r="AA12" s="23">
        <v>2425.567</v>
      </c>
      <c r="AB12" s="23">
        <v>0</v>
      </c>
      <c r="AC12" s="23">
        <v>2542.328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19514.670000000002</v>
      </c>
      <c r="AP12" s="23">
        <f>SUMIF($C$11:$AN$11,"I.Mad",C12:AN12)</f>
        <v>12982.720000000003</v>
      </c>
      <c r="AQ12" s="23">
        <f>SUM(AO12:AP12)</f>
        <v>32497.390000000007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45</v>
      </c>
      <c r="G13" s="23">
        <v>7</v>
      </c>
      <c r="H13" s="23">
        <v>200</v>
      </c>
      <c r="I13" s="23">
        <v>33</v>
      </c>
      <c r="J13" s="23">
        <v>38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13</v>
      </c>
      <c r="R13" s="23" t="s">
        <v>31</v>
      </c>
      <c r="S13" s="23">
        <v>24</v>
      </c>
      <c r="T13" s="23" t="s">
        <v>31</v>
      </c>
      <c r="U13" s="23">
        <v>10</v>
      </c>
      <c r="V13" s="23">
        <v>7</v>
      </c>
      <c r="W13" s="23">
        <v>15</v>
      </c>
      <c r="X13" s="23" t="s">
        <v>31</v>
      </c>
      <c r="Y13" s="23">
        <v>45</v>
      </c>
      <c r="Z13" s="23">
        <v>14</v>
      </c>
      <c r="AA13" s="23">
        <v>21</v>
      </c>
      <c r="AB13" s="23" t="s">
        <v>31</v>
      </c>
      <c r="AC13" s="23">
        <v>27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195</v>
      </c>
      <c r="AP13" s="23">
        <f>SUMIF($C$11:$AN$11,"I.Mad",C13:AN13)</f>
        <v>304</v>
      </c>
      <c r="AQ13" s="23">
        <f>SUM(AO13:AP13)</f>
        <v>499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66</v>
      </c>
      <c r="G14" s="23">
        <v>3</v>
      </c>
      <c r="H14" s="23">
        <v>17</v>
      </c>
      <c r="I14" s="23">
        <v>12</v>
      </c>
      <c r="J14" s="23">
        <v>11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9</v>
      </c>
      <c r="R14" s="23" t="s">
        <v>31</v>
      </c>
      <c r="S14" s="23">
        <v>14</v>
      </c>
      <c r="T14" s="23" t="s">
        <v>31</v>
      </c>
      <c r="U14" s="23">
        <v>4</v>
      </c>
      <c r="V14" s="23">
        <v>6</v>
      </c>
      <c r="W14" s="23">
        <v>10</v>
      </c>
      <c r="X14" s="23" t="s">
        <v>31</v>
      </c>
      <c r="Y14" s="23">
        <v>15</v>
      </c>
      <c r="Z14" s="23">
        <v>2</v>
      </c>
      <c r="AA14" s="23">
        <v>10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86</v>
      </c>
      <c r="AP14" s="23">
        <f>SUMIF($C$11:$AN$11,"I.Mad",C14:AN14)</f>
        <v>36</v>
      </c>
      <c r="AQ14" s="23">
        <f>SUM(AO14:AP14)</f>
        <v>122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0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8.9499178826559938</v>
      </c>
      <c r="R15" s="23" t="s">
        <v>31</v>
      </c>
      <c r="S15" s="23">
        <v>20.870642657967</v>
      </c>
      <c r="T15" s="23" t="s">
        <v>31</v>
      </c>
      <c r="U15" s="23">
        <v>38.040706275473511</v>
      </c>
      <c r="V15" s="23">
        <v>30.254304427609092</v>
      </c>
      <c r="W15" s="23">
        <v>30.131243579595431</v>
      </c>
      <c r="X15" s="23" t="s">
        <v>31</v>
      </c>
      <c r="Y15" s="23">
        <v>52.957363523504178</v>
      </c>
      <c r="Z15" s="23">
        <v>42.541436464088399</v>
      </c>
      <c r="AA15" s="23">
        <v>21.779151276110557</v>
      </c>
      <c r="AB15" s="23" t="s">
        <v>31</v>
      </c>
      <c r="AC15" s="23">
        <v>13.886658369153054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14.5</v>
      </c>
      <c r="H16" s="29">
        <v>14.5</v>
      </c>
      <c r="I16" s="29">
        <v>14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12.5</v>
      </c>
      <c r="R16" s="29" t="s">
        <v>31</v>
      </c>
      <c r="S16" s="29">
        <v>12</v>
      </c>
      <c r="T16" s="29" t="s">
        <v>31</v>
      </c>
      <c r="U16" s="29">
        <v>12</v>
      </c>
      <c r="V16" s="29">
        <v>12.5</v>
      </c>
      <c r="W16" s="29">
        <v>12</v>
      </c>
      <c r="X16" s="29" t="s">
        <v>31</v>
      </c>
      <c r="Y16" s="29">
        <v>12</v>
      </c>
      <c r="Z16" s="29">
        <v>12</v>
      </c>
      <c r="AA16" s="29">
        <v>12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1767</v>
      </c>
      <c r="G41" s="35">
        <f t="shared" si="3"/>
        <v>432.35499999999996</v>
      </c>
      <c r="H41" s="35">
        <f t="shared" si="3"/>
        <v>8109.0000000000018</v>
      </c>
      <c r="I41" s="35">
        <f t="shared" si="3"/>
        <v>2837.87</v>
      </c>
      <c r="J41" s="35">
        <f t="shared" si="3"/>
        <v>2024.78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2270</v>
      </c>
      <c r="R41" s="35">
        <f t="shared" si="3"/>
        <v>0</v>
      </c>
      <c r="S41" s="35">
        <f t="shared" si="3"/>
        <v>4014.55</v>
      </c>
      <c r="T41" s="35">
        <f t="shared" si="3"/>
        <v>0</v>
      </c>
      <c r="U41" s="35">
        <f t="shared" si="3"/>
        <v>475</v>
      </c>
      <c r="V41" s="35">
        <f t="shared" si="3"/>
        <v>505</v>
      </c>
      <c r="W41" s="35">
        <f t="shared" si="3"/>
        <v>1580</v>
      </c>
      <c r="X41" s="35">
        <f t="shared" si="3"/>
        <v>0</v>
      </c>
      <c r="Y41" s="35">
        <f t="shared" si="3"/>
        <v>2937</v>
      </c>
      <c r="Z41" s="35">
        <f t="shared" si="3"/>
        <v>576.94000000000005</v>
      </c>
      <c r="AA41" s="35">
        <f t="shared" si="3"/>
        <v>2426.6637731467399</v>
      </c>
      <c r="AB41" s="35">
        <f t="shared" si="3"/>
        <v>0</v>
      </c>
      <c r="AC41" s="35">
        <f t="shared" si="3"/>
        <v>2542.328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19514.670000000002</v>
      </c>
      <c r="AP41" s="35">
        <f>SUM(AP12,AP18,AP24:AP37)</f>
        <v>12982.720000000003</v>
      </c>
      <c r="AQ41" s="35">
        <f t="shared" si="2"/>
        <v>32497.390000000007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2020-11-19T20:33:20Z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