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8" i="1" l="1"/>
  <c r="AO19" i="1"/>
  <c r="AO20" i="1"/>
  <c r="G41" i="1" l="1"/>
  <c r="H41" i="1"/>
  <c r="I41" i="1"/>
  <c r="J41" i="1"/>
  <c r="K41" i="1"/>
  <c r="AO12" i="1" l="1"/>
  <c r="AP12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31" i="1" l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<sst xmlns="http://schemas.openxmlformats.org/spreadsheetml/2006/main" count="367" uniqueCount="69">
  <si>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</si>
  <si>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</si>
  <si>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</si>
  <si>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</si>
  <si>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</si>
  <si>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</si>
  <si>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</si>
  <si>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</si>
  <si>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</si>
  <si>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</si>
  <si>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</si>
  <si>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</si>
  <si>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</si>
  <si>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</si>
  <si>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</si>
  <si>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</si>
  <si>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</si>
  <si>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</si>
  <si>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</si>
  <si>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</si>
  <si>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</si>
  <si>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</si>
  <si>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</si>
  <si>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</si>
  <si>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</si>
  <si>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</si>
  <si>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</si>
  <si>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</si>
  <si>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</si>
  <si>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</si>
  <si>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</si>
  <si>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</si>
  <si>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</si>
  <si>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</si>
  <si>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</si>
  <si>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</si>
  <si>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</si>
  <si>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</si>
  <si>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</si>
  <si>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</si>
  <si>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</si>
  <si>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</si>
  <si>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</si>
  <si>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</si>
  <si>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</si>
  <si>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</si>
  <si>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</si>
  <si>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</si>
  <si>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</si>
  <si>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</si>
  <si>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</si>
  <si>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</si>
  <si>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</si>
  <si>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</si>
  <si>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</si>
  <si>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</si>
  <si>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</si>
  <si>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</si>
  <si>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</si>
  <si>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</si>
  <si>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</si>
  <si>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</si>
  <si>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</si>
  <si>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</si>
  <si>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</si>
  <si>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</si>
  <si>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</si>
  <si>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:19/06/2020</t>
  </si>
  <si>
    <t>Callao, 20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</si>
</sst>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B1" zoomScale="23" zoomScaleNormal="23" workbookViewId="0">
      <selection activeCell="P27" sqref="P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6.28515625" style="1" customWidth="1"/>
    <col min="22" max="22" width="3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4" t="s">
        <v>9</v>
      </c>
      <c r="D10" s="74"/>
      <c r="E10" s="74" t="s">
        <v>10</v>
      </c>
      <c r="F10" s="74"/>
      <c r="G10" s="74" t="s">
        <v>11</v>
      </c>
      <c r="H10" s="74"/>
      <c r="I10" s="74" t="s">
        <v>66</v>
      </c>
      <c r="J10" s="74"/>
      <c r="K10" s="75" t="s">
        <v>12</v>
      </c>
      <c r="L10" s="75"/>
      <c r="M10" s="75" t="s">
        <v>13</v>
      </c>
      <c r="N10" s="75"/>
      <c r="O10" s="74" t="s">
        <v>14</v>
      </c>
      <c r="P10" s="74"/>
      <c r="Q10" s="74" t="s">
        <v>15</v>
      </c>
      <c r="R10" s="74"/>
      <c r="S10" s="74" t="s">
        <v>16</v>
      </c>
      <c r="T10" s="74"/>
      <c r="U10" s="74" t="s">
        <v>17</v>
      </c>
      <c r="V10" s="74"/>
      <c r="W10" s="74" t="s">
        <v>18</v>
      </c>
      <c r="X10" s="74"/>
      <c r="Y10" s="74" t="s">
        <v>65</v>
      </c>
      <c r="Z10" s="74"/>
      <c r="AA10" s="74" t="s">
        <v>19</v>
      </c>
      <c r="AB10" s="74"/>
      <c r="AC10" s="74" t="s">
        <v>20</v>
      </c>
      <c r="AD10" s="74"/>
      <c r="AE10" s="75" t="s">
        <v>21</v>
      </c>
      <c r="AF10" s="75"/>
      <c r="AG10" s="75" t="s">
        <v>22</v>
      </c>
      <c r="AH10" s="75"/>
      <c r="AI10" s="75" t="s">
        <v>23</v>
      </c>
      <c r="AJ10" s="75"/>
      <c r="AK10" s="75" t="s">
        <v>24</v>
      </c>
      <c r="AL10" s="75"/>
      <c r="AM10" s="75" t="s">
        <v>25</v>
      </c>
      <c r="AN10" s="75"/>
      <c r="AO10" s="76" t="s">
        <v>26</v>
      </c>
      <c r="AP10" s="76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61" t="s">
        <v>28</v>
      </c>
      <c r="X11" s="64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0</v>
      </c>
      <c r="F12" s="23">
        <v>2417</v>
      </c>
      <c r="G12" s="23">
        <v>9514.51</v>
      </c>
      <c r="H12" s="23">
        <v>3364.335</v>
      </c>
      <c r="I12" s="23">
        <v>6488.25</v>
      </c>
      <c r="J12" s="23">
        <v>2563.0100000000002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2910</v>
      </c>
      <c r="R12" s="23">
        <v>0</v>
      </c>
      <c r="S12" s="23">
        <v>2320</v>
      </c>
      <c r="T12" s="23">
        <v>110</v>
      </c>
      <c r="U12" s="23">
        <v>265</v>
      </c>
      <c r="V12" s="23">
        <v>1755</v>
      </c>
      <c r="W12" s="23">
        <v>4270</v>
      </c>
      <c r="X12" s="23">
        <v>0</v>
      </c>
      <c r="Y12" s="23">
        <v>4697.665</v>
      </c>
      <c r="Z12" s="23">
        <v>0</v>
      </c>
      <c r="AA12" s="23">
        <v>2646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33111.425000000003</v>
      </c>
      <c r="AP12" s="23">
        <f>SUMIF($C$11:$AN$11,"I.Mad",C12:AN12)</f>
        <v>10209.345000000001</v>
      </c>
      <c r="AQ12" s="23">
        <f>SUM(AO12:AP12)</f>
        <v>43320.770000000004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 t="s">
        <v>32</v>
      </c>
      <c r="F13" s="23">
        <v>35</v>
      </c>
      <c r="G13" s="23">
        <v>35</v>
      </c>
      <c r="H13" s="23">
        <v>44</v>
      </c>
      <c r="I13" s="23">
        <v>36</v>
      </c>
      <c r="J13" s="23">
        <v>105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13</v>
      </c>
      <c r="R13" s="23" t="s">
        <v>32</v>
      </c>
      <c r="S13" s="23">
        <v>13</v>
      </c>
      <c r="T13" s="23">
        <v>1</v>
      </c>
      <c r="U13" s="23">
        <v>2</v>
      </c>
      <c r="V13" s="23">
        <v>19</v>
      </c>
      <c r="W13" s="23">
        <v>19</v>
      </c>
      <c r="X13" s="23" t="s">
        <v>32</v>
      </c>
      <c r="Y13" s="23">
        <v>18</v>
      </c>
      <c r="Z13" s="23" t="s">
        <v>32</v>
      </c>
      <c r="AA13" s="23">
        <v>14</v>
      </c>
      <c r="AB13" s="23" t="s">
        <v>32</v>
      </c>
      <c r="AC13" s="23" t="s">
        <v>32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150</v>
      </c>
      <c r="AP13" s="23">
        <f>SUMIF($C$11:$AN$11,"I.Mad",C13:AN13)</f>
        <v>204</v>
      </c>
      <c r="AQ13" s="23">
        <f>SUM(AO13:AP13)</f>
        <v>354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 t="s">
        <v>32</v>
      </c>
      <c r="F14" s="23">
        <v>14</v>
      </c>
      <c r="G14" s="23">
        <v>32</v>
      </c>
      <c r="H14" s="23">
        <v>26</v>
      </c>
      <c r="I14" s="23">
        <v>2</v>
      </c>
      <c r="J14" s="23">
        <v>6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5</v>
      </c>
      <c r="R14" s="23" t="s">
        <v>32</v>
      </c>
      <c r="S14" s="23">
        <v>5</v>
      </c>
      <c r="T14" s="23">
        <v>1</v>
      </c>
      <c r="U14" s="23">
        <v>2</v>
      </c>
      <c r="V14" s="23">
        <v>20</v>
      </c>
      <c r="W14" s="23">
        <v>4</v>
      </c>
      <c r="X14" s="23" t="s">
        <v>32</v>
      </c>
      <c r="Y14" s="23">
        <v>18</v>
      </c>
      <c r="Z14" s="23" t="s">
        <v>32</v>
      </c>
      <c r="AA14" s="23">
        <v>1</v>
      </c>
      <c r="AB14" s="23" t="s">
        <v>32</v>
      </c>
      <c r="AC14" s="23" t="s">
        <v>32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69</v>
      </c>
      <c r="AP14" s="23">
        <f>SUMIF($C$11:$AN$11,"I.Mad",C14:AN14)</f>
        <v>67</v>
      </c>
      <c r="AQ14" s="23">
        <f>SUM(AO14:AP14)</f>
        <v>136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 t="s">
        <v>32</v>
      </c>
      <c r="F15" s="23">
        <v>10.8400008</v>
      </c>
      <c r="G15" s="23">
        <v>5.0122881000000001</v>
      </c>
      <c r="H15" s="23">
        <v>0.44236439999999999</v>
      </c>
      <c r="I15" s="23">
        <v>77.397609782163315</v>
      </c>
      <c r="J15" s="23">
        <v>6.2366468625108569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42.612679274686869</v>
      </c>
      <c r="R15" s="23" t="s">
        <v>32</v>
      </c>
      <c r="S15" s="23">
        <v>46.941085555041653</v>
      </c>
      <c r="T15" s="23">
        <v>10</v>
      </c>
      <c r="U15" s="23">
        <v>17.026863899999999</v>
      </c>
      <c r="V15" s="23">
        <v>24.7010918</v>
      </c>
      <c r="W15" s="23">
        <v>39.506638692057464</v>
      </c>
      <c r="X15" s="23" t="s">
        <v>32</v>
      </c>
      <c r="Y15" s="23">
        <v>19.636565900000001</v>
      </c>
      <c r="Z15" s="23" t="s">
        <v>32</v>
      </c>
      <c r="AA15" s="23">
        <v>50.568181818181834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 t="s">
        <v>32</v>
      </c>
      <c r="F16" s="29">
        <v>12</v>
      </c>
      <c r="G16" s="29">
        <v>13.5</v>
      </c>
      <c r="H16" s="29">
        <v>13.5</v>
      </c>
      <c r="I16" s="29">
        <v>11</v>
      </c>
      <c r="J16" s="29">
        <v>12.5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12</v>
      </c>
      <c r="R16" s="29" t="s">
        <v>32</v>
      </c>
      <c r="S16" s="29">
        <v>11.5</v>
      </c>
      <c r="T16" s="29">
        <v>12.5</v>
      </c>
      <c r="U16" s="29">
        <v>12.5</v>
      </c>
      <c r="V16" s="29">
        <v>12.5</v>
      </c>
      <c r="W16" s="29">
        <v>11.5</v>
      </c>
      <c r="X16" s="29" t="s">
        <v>32</v>
      </c>
      <c r="Y16" s="29">
        <v>12</v>
      </c>
      <c r="Z16" s="29" t="s">
        <v>32</v>
      </c>
      <c r="AA16" s="29">
        <v>11.5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4</v>
      </c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4</v>
      </c>
      <c r="AP30" s="23">
        <f t="shared" si="1"/>
        <v>0</v>
      </c>
      <c r="AQ30" s="35">
        <f t="shared" si="2"/>
        <v>4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2417</v>
      </c>
      <c r="G41" s="35">
        <f t="shared" si="3"/>
        <v>9514.51</v>
      </c>
      <c r="H41" s="35">
        <f t="shared" si="3"/>
        <v>3364.335</v>
      </c>
      <c r="I41" s="35">
        <f t="shared" si="3"/>
        <v>6488.25</v>
      </c>
      <c r="J41" s="35">
        <f t="shared" si="3"/>
        <v>2563.0100000000002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2910</v>
      </c>
      <c r="R41" s="35">
        <f t="shared" si="3"/>
        <v>0</v>
      </c>
      <c r="S41" s="35">
        <f t="shared" si="3"/>
        <v>2320</v>
      </c>
      <c r="T41" s="35">
        <f t="shared" si="3"/>
        <v>110</v>
      </c>
      <c r="U41" s="35">
        <f t="shared" si="3"/>
        <v>265</v>
      </c>
      <c r="V41" s="35">
        <f t="shared" si="3"/>
        <v>1755</v>
      </c>
      <c r="W41" s="35">
        <f t="shared" si="3"/>
        <v>4270</v>
      </c>
      <c r="X41" s="35">
        <f t="shared" si="3"/>
        <v>0</v>
      </c>
      <c r="Y41" s="35">
        <f t="shared" si="3"/>
        <v>4697.665</v>
      </c>
      <c r="Z41" s="35">
        <f t="shared" si="3"/>
        <v>0</v>
      </c>
      <c r="AA41" s="35">
        <f t="shared" si="3"/>
        <v>2650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33115.425000000003</v>
      </c>
      <c r="AP41" s="35">
        <f>SUM(AP12,AP18,AP24:AP37)</f>
        <v>10209.345000000001</v>
      </c>
      <c r="AQ41" s="35">
        <f t="shared" si="2"/>
        <v>43324.770000000004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16.399999999999999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2020-06-22T17:42:10Z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