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<sst xmlns="http://schemas.openxmlformats.org/spreadsheetml/2006/main" count="382" uniqueCount="69">
  <si>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</si>
  <si>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</si>
  <si>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</si>
  <si>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</si>
  <si>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</si>
  <si>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</si>
  <si>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</si>
  <si>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</si>
  <si>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</si>
  <si>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</si>
  <si>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</si>
  <si>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</si>
  <si>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</si>
  <si>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</si>
  <si>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</si>
  <si>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</si>
  <si>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</si>
  <si>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</si>
  <si>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</si>
  <si>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</si>
  <si>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</si>
  <si>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</si>
  <si>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</si>
  <si>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</si>
  <si>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</si>
  <si>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</si>
  <si>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</si>
  <si>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</si>
  <si>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</si>
  <si>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</si>
  <si>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</si>
  <si>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</si>
  <si>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</si>
  <si>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</si>
  <si>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</si>
  <si>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</si>
  <si>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</si>
  <si>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</si>
  <si>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</si>
  <si>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</si>
  <si>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</si>
  <si>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</si>
  <si>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</si>
  <si>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</si>
  <si>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</si>
  <si>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</si>
  <si>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</si>
  <si>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</si>
  <si>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</si>
  <si>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</si>
  <si>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</si>
  <si>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</si>
  <si>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</si>
  <si>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</si>
  <si>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</si>
  <si>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</si>
  <si>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</si>
  <si>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</si>
  <si>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</si>
  <si>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</si>
  <si>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</si>
  <si>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</si>
  <si>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</si>
  <si>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</si>
  <si>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</si>
  <si>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</si>
  <si>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SM</t>
  </si>
  <si>
    <t xml:space="preserve">        Fecha  :20/05/2020</t>
  </si>
  <si>
    <t>Callao, 21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</si>
</sst>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4" fillId="0" borderId="0"/>
    <xf numFmtId="0" fontId="25" fillId="0" borderId="0"/>
    <xf numFmtId="167" fontId="25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/>
    <xf numFmtId="0" fontId="13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AB25" sqref="AB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7" t="s">
        <v>12</v>
      </c>
      <c r="J10" s="77"/>
      <c r="K10" s="70" t="s">
        <v>13</v>
      </c>
      <c r="L10" s="70"/>
      <c r="M10" s="70" t="s">
        <v>14</v>
      </c>
      <c r="N10" s="70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7" t="s">
        <v>20</v>
      </c>
      <c r="Z10" s="77"/>
      <c r="AA10" s="72" t="s">
        <v>21</v>
      </c>
      <c r="AB10" s="72"/>
      <c r="AC10" s="72" t="s">
        <v>22</v>
      </c>
      <c r="AD10" s="72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1" t="s">
        <v>28</v>
      </c>
      <c r="AP10" s="71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7650.8000000000011</v>
      </c>
      <c r="H12" s="34">
        <v>0</v>
      </c>
      <c r="I12" s="34">
        <v>12816.945</v>
      </c>
      <c r="J12" s="34">
        <v>1830.43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790</v>
      </c>
      <c r="V12" s="34">
        <v>155</v>
      </c>
      <c r="W12" s="34">
        <v>510</v>
      </c>
      <c r="X12" s="34">
        <v>0</v>
      </c>
      <c r="Y12" s="34">
        <v>3868</v>
      </c>
      <c r="Z12" s="34">
        <v>0</v>
      </c>
      <c r="AA12" s="34">
        <v>1890.5350000000001</v>
      </c>
      <c r="AB12" s="34">
        <v>126.30500000000001</v>
      </c>
      <c r="AC12" s="34">
        <v>1454.886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28981.166000000001</v>
      </c>
      <c r="AP12" s="34">
        <f>SUMIF($C$11:$AN$11,"I.Mad",C12:AN12)</f>
        <v>2111.7350000000001</v>
      </c>
      <c r="AQ12" s="34">
        <f>SUM(AO12:AP12)</f>
        <v>31092.901000000002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27</v>
      </c>
      <c r="H13" s="34" t="s">
        <v>34</v>
      </c>
      <c r="I13" s="34">
        <v>53</v>
      </c>
      <c r="J13" s="34">
        <v>22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>
        <v>2</v>
      </c>
      <c r="V13" s="34">
        <v>2</v>
      </c>
      <c r="W13" s="34">
        <v>2</v>
      </c>
      <c r="X13" s="34" t="s">
        <v>34</v>
      </c>
      <c r="Y13" s="34">
        <v>14</v>
      </c>
      <c r="Z13" s="34" t="s">
        <v>34</v>
      </c>
      <c r="AA13" s="34">
        <v>11</v>
      </c>
      <c r="AB13" s="34">
        <v>2</v>
      </c>
      <c r="AC13" s="34">
        <v>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113</v>
      </c>
      <c r="AP13" s="34">
        <f>SUMIF($C$11:$AN$11,"I.Mad",C13:AN13)</f>
        <v>26</v>
      </c>
      <c r="AQ13" s="34">
        <f>SUM(AO13:AP13)</f>
        <v>139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2</v>
      </c>
      <c r="H14" s="34" t="s">
        <v>34</v>
      </c>
      <c r="I14" s="34">
        <v>52</v>
      </c>
      <c r="J14" s="34">
        <v>22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>
        <v>1</v>
      </c>
      <c r="V14" s="34">
        <v>1</v>
      </c>
      <c r="W14" s="34">
        <v>2</v>
      </c>
      <c r="X14" s="34" t="s">
        <v>34</v>
      </c>
      <c r="Y14" s="34">
        <v>14</v>
      </c>
      <c r="Z14" s="34" t="s">
        <v>34</v>
      </c>
      <c r="AA14" s="34">
        <v>2</v>
      </c>
      <c r="AB14" s="34" t="s">
        <v>66</v>
      </c>
      <c r="AC14" s="34">
        <v>2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75</v>
      </c>
      <c r="AP14" s="34">
        <f>SUMIF($C$11:$AN$11,"I.Mad",C14:AN14)</f>
        <v>23</v>
      </c>
      <c r="AQ14" s="34">
        <f>SUM(AO14:AP14)</f>
        <v>98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0.26830702477654456</v>
      </c>
      <c r="H15" s="34" t="s">
        <v>34</v>
      </c>
      <c r="I15" s="34">
        <v>1.7978430000000001</v>
      </c>
      <c r="J15" s="34">
        <v>4.5346330000000004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>
        <v>39.202657807308967</v>
      </c>
      <c r="V15" s="34">
        <v>34.323432343234323</v>
      </c>
      <c r="W15" s="34">
        <v>36.388837861202035</v>
      </c>
      <c r="X15" s="34" t="s">
        <v>34</v>
      </c>
      <c r="Y15" s="34">
        <v>26.869993999999998</v>
      </c>
      <c r="Z15" s="34" t="s">
        <v>34</v>
      </c>
      <c r="AA15" s="34">
        <v>62.341523343216501</v>
      </c>
      <c r="AB15" s="34" t="s">
        <v>34</v>
      </c>
      <c r="AC15" s="34">
        <v>40.7479351802114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13.5</v>
      </c>
      <c r="H16" s="40" t="s">
        <v>34</v>
      </c>
      <c r="I16" s="40">
        <v>13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>
        <v>12.5</v>
      </c>
      <c r="V16" s="40">
        <v>12.5</v>
      </c>
      <c r="W16" s="40">
        <v>12.5</v>
      </c>
      <c r="X16" s="40" t="s">
        <v>34</v>
      </c>
      <c r="Y16" s="40">
        <v>12</v>
      </c>
      <c r="Z16" s="40" t="s">
        <v>34</v>
      </c>
      <c r="AA16" s="40">
        <v>11</v>
      </c>
      <c r="AB16" s="40" t="s">
        <v>34</v>
      </c>
      <c r="AC16" s="40">
        <v>12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>
        <v>5.1139999999999999</v>
      </c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5.1139999999999999</v>
      </c>
      <c r="AP30" s="34">
        <f t="shared" si="1"/>
        <v>0</v>
      </c>
      <c r="AQ30" s="47">
        <f t="shared" si="2"/>
        <v>5.1139999999999999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7650.8000000000011</v>
      </c>
      <c r="H41" s="47">
        <f t="shared" si="3"/>
        <v>0</v>
      </c>
      <c r="I41" s="47">
        <f t="shared" si="3"/>
        <v>12816.945</v>
      </c>
      <c r="J41" s="47">
        <f t="shared" si="3"/>
        <v>1830.43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790</v>
      </c>
      <c r="V41" s="47">
        <f t="shared" si="3"/>
        <v>155</v>
      </c>
      <c r="W41" s="47">
        <f t="shared" si="3"/>
        <v>510</v>
      </c>
      <c r="X41" s="47">
        <f t="shared" si="3"/>
        <v>0</v>
      </c>
      <c r="Y41" s="47">
        <f t="shared" si="3"/>
        <v>3868</v>
      </c>
      <c r="Z41" s="47">
        <f t="shared" si="3"/>
        <v>0</v>
      </c>
      <c r="AA41" s="47">
        <f t="shared" si="3"/>
        <v>1890.5350000000001</v>
      </c>
      <c r="AB41" s="47">
        <f t="shared" si="3"/>
        <v>126.30500000000001</v>
      </c>
      <c r="AC41" s="47">
        <f t="shared" si="3"/>
        <v>1460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28986.280000000002</v>
      </c>
      <c r="AP41" s="47">
        <f>SUM(AP12,AP18,AP24:AP37)</f>
        <v>2111.7350000000001</v>
      </c>
      <c r="AQ41" s="47">
        <f t="shared" si="2"/>
        <v>31098.015000000003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2020-05-21T19:58:41Z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