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<sst xmlns="http://schemas.openxmlformats.org/spreadsheetml/2006/main" count="367" uniqueCount="69">
  <si>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</si>
  <si>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</si>
  <si>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</si>
  <si>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</si>
  <si>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</si>
  <si>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</si>
  <si>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</si>
  <si>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</si>
  <si>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</si>
  <si>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</si>
  <si>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</si>
  <si>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</si>
  <si>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</si>
  <si>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</si>
  <si>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</si>
  <si>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</si>
  <si>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</si>
  <si>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</si>
  <si>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</si>
  <si>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</si>
  <si>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</si>
  <si>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</si>
  <si>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</si>
  <si>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</si>
  <si>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</si>
  <si>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</si>
  <si>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</si>
  <si>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</si>
  <si>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</si>
  <si>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</si>
  <si>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</si>
  <si>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</si>
  <si>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</si>
  <si>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</si>
  <si>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</si>
  <si>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</si>
  <si>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</si>
  <si>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</si>
  <si>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</si>
  <si>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</si>
  <si>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</si>
  <si>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</si>
  <si>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</si>
  <si>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</si>
  <si>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</si>
  <si>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</si>
  <si>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</si>
  <si>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</si>
  <si>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</si>
  <si>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</si>
  <si>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</si>
  <si>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</si>
  <si>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</si>
  <si>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</si>
  <si>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</si>
  <si>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</si>
  <si>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</si>
  <si>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</si>
  <si>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</si>
  <si>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</si>
  <si>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</si>
  <si>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</si>
  <si>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</si>
  <si>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</si>
  <si>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</si>
  <si>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</si>
  <si>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</si>
  <si>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:20/06/2020</t>
  </si>
  <si>
    <t>Callao, 21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</si>
</sst>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O1" zoomScale="23" zoomScaleNormal="23" workbookViewId="0">
      <selection activeCell="AZ16" sqref="AZ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61" t="s">
        <v>28</v>
      </c>
      <c r="X11" s="64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2463</v>
      </c>
      <c r="G12" s="23">
        <v>8138.3449999999993</v>
      </c>
      <c r="H12" s="23">
        <v>3962.7899999999995</v>
      </c>
      <c r="I12" s="23">
        <v>9139.91</v>
      </c>
      <c r="J12" s="23">
        <v>9143.91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3320</v>
      </c>
      <c r="R12" s="23">
        <v>0</v>
      </c>
      <c r="S12" s="23">
        <v>4835</v>
      </c>
      <c r="T12" s="23">
        <v>110</v>
      </c>
      <c r="U12" s="23">
        <v>145</v>
      </c>
      <c r="V12" s="23">
        <v>1315</v>
      </c>
      <c r="W12" s="23">
        <v>3760</v>
      </c>
      <c r="X12" s="23">
        <v>0</v>
      </c>
      <c r="Y12" s="23">
        <v>3122.49</v>
      </c>
      <c r="Z12" s="23">
        <v>0</v>
      </c>
      <c r="AA12" s="23">
        <v>284.8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32745.544999999995</v>
      </c>
      <c r="AP12" s="23">
        <f>SUMIF($C$11:$AN$11,"I.Mad",C12:AN12)</f>
        <v>16994.699999999997</v>
      </c>
      <c r="AQ12" s="23">
        <f>SUM(AO12:AP12)</f>
        <v>49740.244999999995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32</v>
      </c>
      <c r="G13" s="23">
        <v>31</v>
      </c>
      <c r="H13" s="23">
        <v>51</v>
      </c>
      <c r="I13" s="23">
        <v>45</v>
      </c>
      <c r="J13" s="23">
        <v>133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18</v>
      </c>
      <c r="R13" s="23" t="s">
        <v>32</v>
      </c>
      <c r="S13" s="23">
        <v>19</v>
      </c>
      <c r="T13" s="23">
        <v>1</v>
      </c>
      <c r="U13" s="23">
        <v>15</v>
      </c>
      <c r="V13" s="23">
        <v>2</v>
      </c>
      <c r="W13" s="23">
        <v>16</v>
      </c>
      <c r="X13" s="23" t="s">
        <v>32</v>
      </c>
      <c r="Y13" s="23">
        <v>10</v>
      </c>
      <c r="Z13" s="23" t="s">
        <v>32</v>
      </c>
      <c r="AA13" s="23">
        <v>5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159</v>
      </c>
      <c r="AP13" s="23">
        <f>SUMIF($C$11:$AN$11,"I.Mad",C13:AN13)</f>
        <v>219</v>
      </c>
      <c r="AQ13" s="23">
        <f>SUM(AO13:AP13)</f>
        <v>378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17</v>
      </c>
      <c r="G14" s="23">
        <v>29</v>
      </c>
      <c r="H14" s="23">
        <v>45</v>
      </c>
      <c r="I14" s="23">
        <v>4</v>
      </c>
      <c r="J14" s="23">
        <v>6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6</v>
      </c>
      <c r="R14" s="23" t="s">
        <v>32</v>
      </c>
      <c r="S14" s="23">
        <v>5</v>
      </c>
      <c r="T14" s="23">
        <v>1</v>
      </c>
      <c r="U14" s="23">
        <v>3</v>
      </c>
      <c r="V14" s="23">
        <v>18</v>
      </c>
      <c r="W14" s="23">
        <v>4</v>
      </c>
      <c r="X14" s="23" t="s">
        <v>32</v>
      </c>
      <c r="Y14" s="23">
        <v>10</v>
      </c>
      <c r="Z14" s="23" t="s">
        <v>32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62</v>
      </c>
      <c r="AP14" s="23">
        <f>SUMIF($C$11:$AN$11,"I.Mad",C14:AN14)</f>
        <v>87</v>
      </c>
      <c r="AQ14" s="23">
        <f>SUM(AO14:AP14)</f>
        <v>149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1</v>
      </c>
      <c r="G15" s="23">
        <v>1.7229083999999999</v>
      </c>
      <c r="H15" s="23">
        <v>0</v>
      </c>
      <c r="I15" s="23">
        <v>24.851768339435598</v>
      </c>
      <c r="J15" s="23">
        <v>15.756795392219766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61.766196676154266</v>
      </c>
      <c r="R15" s="23" t="s">
        <v>32</v>
      </c>
      <c r="S15" s="23">
        <v>45.105271233245389</v>
      </c>
      <c r="T15" s="23">
        <v>41.904761904761905</v>
      </c>
      <c r="U15" s="23">
        <v>35.912353699999997</v>
      </c>
      <c r="V15" s="23">
        <v>44.135271699999997</v>
      </c>
      <c r="W15" s="23">
        <v>38.121617051489409</v>
      </c>
      <c r="X15" s="23" t="s">
        <v>32</v>
      </c>
      <c r="Y15" s="23">
        <v>23.879724</v>
      </c>
      <c r="Z15" s="23" t="s">
        <v>32</v>
      </c>
      <c r="AA15" s="23">
        <v>58.479532163742689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13.5</v>
      </c>
      <c r="H16" s="29">
        <v>13.5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</v>
      </c>
      <c r="R16" s="29" t="s">
        <v>32</v>
      </c>
      <c r="S16" s="29">
        <v>11</v>
      </c>
      <c r="T16" s="29">
        <v>12</v>
      </c>
      <c r="U16" s="29">
        <v>12</v>
      </c>
      <c r="V16" s="29">
        <v>11.5</v>
      </c>
      <c r="W16" s="29">
        <v>12</v>
      </c>
      <c r="X16" s="29" t="s">
        <v>32</v>
      </c>
      <c r="Y16" s="29">
        <v>12</v>
      </c>
      <c r="Z16" s="29" t="s">
        <v>32</v>
      </c>
      <c r="AA16" s="29">
        <v>11.5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>
        <v>0.2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0.2</v>
      </c>
      <c r="AP30" s="23">
        <f t="shared" si="1"/>
        <v>0</v>
      </c>
      <c r="AQ30" s="35">
        <f t="shared" si="2"/>
        <v>0.2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2463</v>
      </c>
      <c r="G41" s="35">
        <f t="shared" si="3"/>
        <v>8138.3449999999993</v>
      </c>
      <c r="H41" s="35">
        <f t="shared" si="3"/>
        <v>3962.7899999999995</v>
      </c>
      <c r="I41" s="35">
        <f t="shared" si="3"/>
        <v>9139.91</v>
      </c>
      <c r="J41" s="35">
        <f t="shared" si="3"/>
        <v>9143.91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3320</v>
      </c>
      <c r="R41" s="35">
        <f t="shared" si="3"/>
        <v>0</v>
      </c>
      <c r="S41" s="35">
        <f t="shared" si="3"/>
        <v>4835</v>
      </c>
      <c r="T41" s="35">
        <f t="shared" si="3"/>
        <v>110</v>
      </c>
      <c r="U41" s="35">
        <f t="shared" si="3"/>
        <v>145</v>
      </c>
      <c r="V41" s="35">
        <f t="shared" si="3"/>
        <v>1315</v>
      </c>
      <c r="W41" s="35">
        <f t="shared" si="3"/>
        <v>3760</v>
      </c>
      <c r="X41" s="35">
        <f t="shared" si="3"/>
        <v>0</v>
      </c>
      <c r="Y41" s="35">
        <f t="shared" si="3"/>
        <v>3122.49</v>
      </c>
      <c r="Z41" s="35">
        <f t="shared" si="3"/>
        <v>0</v>
      </c>
      <c r="AA41" s="35">
        <f t="shared" si="3"/>
        <v>285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32745.744999999995</v>
      </c>
      <c r="AP41" s="35">
        <f>SUM(AP12,AP18,AP24:AP37)</f>
        <v>16994.699999999997</v>
      </c>
      <c r="AQ41" s="35">
        <f t="shared" si="2"/>
        <v>49740.444999999992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2020-06-22T17:42:40Z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