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<sst xmlns="http://schemas.openxmlformats.org/spreadsheetml/2006/main" count="361" uniqueCount="68">
  <si>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</si>
  <si>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</si>
  <si>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</si>
  <si>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</si>
  <si>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</si>
  <si>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</si>
  <si>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</si>
  <si>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</si>
  <si>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</si>
  <si>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</si>
  <si>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</si>
  <si>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</si>
  <si>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</si>
  <si>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</si>
  <si>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</si>
  <si>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</si>
  <si>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</si>
  <si>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</si>
  <si>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</si>
  <si>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</si>
  <si>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</si>
  <si>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</si>
  <si>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</si>
  <si>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</si>
  <si>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</si>
  <si>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</si>
  <si>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</si>
  <si>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</si>
  <si>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</si>
  <si>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</si>
  <si>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</si>
  <si>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</si>
  <si>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</si>
  <si>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</si>
  <si>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</si>
  <si>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</si>
  <si>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</si>
  <si>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</si>
  <si>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</si>
  <si>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</si>
  <si>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</si>
  <si>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</si>
  <si>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</si>
  <si>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</si>
  <si>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</si>
  <si>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</si>
  <si>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</si>
  <si>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</si>
  <si>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</si>
  <si>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</si>
  <si>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</si>
  <si>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</si>
  <si>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</si>
  <si>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</si>
  <si>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</si>
  <si>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</si>
  <si>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</si>
  <si>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</si>
  <si>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</si>
  <si>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</si>
  <si>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</si>
  <si>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</si>
  <si>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</si>
  <si>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</si>
  <si>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</si>
  <si>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Lucar</t>
  </si>
  <si>
    <t xml:space="preserve">        Fecha  : 20/11/2020</t>
  </si>
  <si>
    <t>Callao, 21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</si>
</sst>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O33" sqref="O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2780</v>
      </c>
      <c r="G12" s="23">
        <v>295.36</v>
      </c>
      <c r="H12" s="23">
        <v>7747.6500000000005</v>
      </c>
      <c r="I12" s="23">
        <v>3092.82</v>
      </c>
      <c r="J12" s="23">
        <v>1473.48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305</v>
      </c>
      <c r="R12" s="23">
        <v>0</v>
      </c>
      <c r="S12" s="23">
        <v>875</v>
      </c>
      <c r="T12" s="23">
        <v>0</v>
      </c>
      <c r="U12" s="23">
        <v>120</v>
      </c>
      <c r="V12" s="23">
        <v>20</v>
      </c>
      <c r="W12" s="23">
        <v>920</v>
      </c>
      <c r="X12" s="23">
        <v>0</v>
      </c>
      <c r="Y12" s="23">
        <v>2398</v>
      </c>
      <c r="Z12" s="23">
        <v>730</v>
      </c>
      <c r="AA12" s="23">
        <v>5447.5150000000003</v>
      </c>
      <c r="AB12" s="23">
        <v>0</v>
      </c>
      <c r="AC12" s="23">
        <v>6298.1970000000001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19751.892</v>
      </c>
      <c r="AP12" s="23">
        <f>SUMIF($C$11:$AN$11,"I.Mad",C12:AN12)</f>
        <v>12751.130000000001</v>
      </c>
      <c r="AQ12" s="23">
        <f>SUM(AO12:AP12)</f>
        <v>32503.022000000001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44</v>
      </c>
      <c r="G13" s="23">
        <v>10</v>
      </c>
      <c r="H13" s="23">
        <v>184</v>
      </c>
      <c r="I13" s="23">
        <v>59</v>
      </c>
      <c r="J13" s="23">
        <v>54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7</v>
      </c>
      <c r="R13" s="23" t="s">
        <v>31</v>
      </c>
      <c r="S13" s="23">
        <v>17</v>
      </c>
      <c r="T13" s="23" t="s">
        <v>31</v>
      </c>
      <c r="U13" s="23">
        <v>4</v>
      </c>
      <c r="V13" s="23">
        <v>1</v>
      </c>
      <c r="W13" s="23">
        <v>9</v>
      </c>
      <c r="X13" s="23" t="s">
        <v>31</v>
      </c>
      <c r="Y13" s="23">
        <v>13</v>
      </c>
      <c r="Z13" s="23">
        <v>11</v>
      </c>
      <c r="AA13" s="23">
        <v>22</v>
      </c>
      <c r="AB13" s="23" t="s">
        <v>31</v>
      </c>
      <c r="AC13" s="23">
        <v>32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173</v>
      </c>
      <c r="AP13" s="23">
        <f>SUMIF($C$11:$AN$11,"I.Mad",C13:AN13)</f>
        <v>294</v>
      </c>
      <c r="AQ13" s="23">
        <f>SUM(AO13:AP13)</f>
        <v>467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3</v>
      </c>
      <c r="H14" s="23">
        <v>18</v>
      </c>
      <c r="I14" s="23">
        <v>28</v>
      </c>
      <c r="J14" s="23">
        <v>10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6</v>
      </c>
      <c r="R14" s="23" t="s">
        <v>31</v>
      </c>
      <c r="S14" s="23">
        <v>10</v>
      </c>
      <c r="T14" s="23" t="s">
        <v>31</v>
      </c>
      <c r="U14" s="23">
        <v>3</v>
      </c>
      <c r="V14" s="23">
        <v>1</v>
      </c>
      <c r="W14" s="23">
        <v>6</v>
      </c>
      <c r="X14" s="23" t="s">
        <v>31</v>
      </c>
      <c r="Y14" s="23">
        <v>6</v>
      </c>
      <c r="Z14" s="23">
        <v>4</v>
      </c>
      <c r="AA14" s="23">
        <v>7</v>
      </c>
      <c r="AB14" s="23" t="s">
        <v>31</v>
      </c>
      <c r="AC14" s="23">
        <v>10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79</v>
      </c>
      <c r="AP14" s="23">
        <f>SUMIF($C$11:$AN$11,"I.Mad",C14:AN14)</f>
        <v>36</v>
      </c>
      <c r="AQ14" s="23">
        <f>SUM(AO14:AP14)</f>
        <v>115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0.40795276692059707</v>
      </c>
      <c r="H15" s="23">
        <v>0</v>
      </c>
      <c r="I15" s="23">
        <v>7.0035828893883689</v>
      </c>
      <c r="J15" s="23">
        <v>4.6776673550999313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</v>
      </c>
      <c r="R15" s="23" t="s">
        <v>31</v>
      </c>
      <c r="S15" s="23">
        <v>0.25418510782537512</v>
      </c>
      <c r="T15" s="23" t="s">
        <v>31</v>
      </c>
      <c r="U15" s="23">
        <v>3.0023672617691086</v>
      </c>
      <c r="V15" s="23">
        <v>9.3750000000000018</v>
      </c>
      <c r="W15" s="23">
        <v>31.861609158273932</v>
      </c>
      <c r="X15" s="23" t="s">
        <v>31</v>
      </c>
      <c r="Y15" s="23">
        <v>17.08271150562539</v>
      </c>
      <c r="Z15" s="23">
        <v>41.285533852634096</v>
      </c>
      <c r="AA15" s="23">
        <v>29.041849670579779</v>
      </c>
      <c r="AB15" s="23" t="s">
        <v>31</v>
      </c>
      <c r="AC15" s="23">
        <v>32.000643851220836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14.5</v>
      </c>
      <c r="G16" s="29">
        <v>14</v>
      </c>
      <c r="H16" s="29">
        <v>14</v>
      </c>
      <c r="I16" s="29">
        <v>12.5</v>
      </c>
      <c r="J16" s="29">
        <v>12.5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 t="s">
        <v>31</v>
      </c>
      <c r="S16" s="29">
        <v>14.5</v>
      </c>
      <c r="T16" s="29" t="s">
        <v>31</v>
      </c>
      <c r="U16" s="29">
        <v>13.5</v>
      </c>
      <c r="V16" s="29">
        <v>12.5</v>
      </c>
      <c r="W16" s="29">
        <v>12</v>
      </c>
      <c r="X16" s="29" t="s">
        <v>31</v>
      </c>
      <c r="Y16" s="29">
        <v>13</v>
      </c>
      <c r="Z16" s="29">
        <v>12</v>
      </c>
      <c r="AA16" s="29">
        <v>12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3.43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3.43</v>
      </c>
      <c r="AP25" s="23">
        <f t="shared" si="1"/>
        <v>0</v>
      </c>
      <c r="AQ25" s="35">
        <f t="shared" si="2"/>
        <v>3.43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32.484872643198237</v>
      </c>
      <c r="AB30" s="35"/>
      <c r="AC30" s="37">
        <v>11.803000000000001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44.287872643198241</v>
      </c>
      <c r="AP30" s="23">
        <f t="shared" si="1"/>
        <v>0</v>
      </c>
      <c r="AQ30" s="35">
        <f t="shared" si="2"/>
        <v>44.287872643198241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2780</v>
      </c>
      <c r="G41" s="35">
        <f t="shared" si="3"/>
        <v>295.36</v>
      </c>
      <c r="H41" s="35">
        <f t="shared" si="3"/>
        <v>7747.6500000000005</v>
      </c>
      <c r="I41" s="35">
        <f t="shared" si="3"/>
        <v>3096.25</v>
      </c>
      <c r="J41" s="35">
        <f t="shared" si="3"/>
        <v>1473.48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305</v>
      </c>
      <c r="R41" s="35">
        <f t="shared" si="3"/>
        <v>0</v>
      </c>
      <c r="S41" s="35">
        <f t="shared" si="3"/>
        <v>875</v>
      </c>
      <c r="T41" s="35">
        <f t="shared" si="3"/>
        <v>0</v>
      </c>
      <c r="U41" s="35">
        <f t="shared" si="3"/>
        <v>120</v>
      </c>
      <c r="V41" s="35">
        <f t="shared" si="3"/>
        <v>20</v>
      </c>
      <c r="W41" s="35">
        <f t="shared" si="3"/>
        <v>920</v>
      </c>
      <c r="X41" s="35">
        <f t="shared" si="3"/>
        <v>0</v>
      </c>
      <c r="Y41" s="35">
        <f t="shared" si="3"/>
        <v>2398</v>
      </c>
      <c r="Z41" s="35">
        <f t="shared" si="3"/>
        <v>730</v>
      </c>
      <c r="AA41" s="35">
        <f t="shared" si="3"/>
        <v>5479.9998726431986</v>
      </c>
      <c r="AB41" s="35">
        <f t="shared" si="3"/>
        <v>0</v>
      </c>
      <c r="AC41" s="35">
        <f t="shared" si="3"/>
        <v>6310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19799.609872643199</v>
      </c>
      <c r="AP41" s="35">
        <f>SUM(AP12,AP18,AP24:AP37)</f>
        <v>12751.130000000001</v>
      </c>
      <c r="AQ41" s="35">
        <f t="shared" si="2"/>
        <v>32550.7398726432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15.7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2020-11-21T23:47:24Z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