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<sst xmlns="http://schemas.openxmlformats.org/spreadsheetml/2006/main" count="370" uniqueCount="70">
  <si>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</si>
  <si>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</si>
  <si>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</si>
  <si>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</si>
  <si>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</si>
  <si>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</si>
  <si>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</si>
  <si>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</si>
  <si>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</si>
  <si>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</si>
  <si>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</si>
  <si>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</si>
  <si>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</si>
  <si>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</si>
  <si>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</si>
  <si>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</si>
  <si>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</si>
  <si>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</si>
  <si>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</si>
  <si>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</si>
  <si>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</si>
  <si>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</si>
  <si>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</si>
  <si>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</si>
  <si>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</si>
  <si>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</si>
  <si>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</si>
  <si>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</si>
  <si>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</si>
  <si>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</si>
  <si>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</si>
  <si>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</si>
  <si>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</si>
  <si>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</si>
  <si>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</si>
  <si>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</si>
  <si>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</si>
  <si>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</si>
  <si>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</si>
  <si>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</si>
  <si>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</si>
  <si>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</si>
  <si>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</si>
  <si>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</si>
  <si>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</si>
  <si>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</si>
  <si>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</si>
  <si>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</si>
  <si>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</si>
  <si>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</si>
  <si>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</si>
  <si>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</si>
  <si>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</si>
  <si>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</si>
  <si>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</si>
  <si>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</si>
  <si>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</si>
  <si>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</si>
  <si>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</si>
  <si>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</si>
  <si>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</si>
  <si>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</si>
  <si>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</si>
  <si>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</si>
  <si>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</si>
  <si>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</si>
  <si>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</si>
  <si>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:21/06/2020</t>
  </si>
  <si>
    <t>Callao, 22 de junio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</si>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</sst>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M28" sqref="M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2402</v>
      </c>
      <c r="G12" s="23">
        <v>6909.6950000000006</v>
      </c>
      <c r="H12" s="23">
        <v>2941.3599999999997</v>
      </c>
      <c r="I12" s="23">
        <v>9017.2199999999993</v>
      </c>
      <c r="J12" s="23">
        <v>8022.58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2120</v>
      </c>
      <c r="R12" s="23">
        <v>0</v>
      </c>
      <c r="S12" s="23">
        <v>2620</v>
      </c>
      <c r="T12" s="23">
        <v>150</v>
      </c>
      <c r="U12" s="23">
        <v>250</v>
      </c>
      <c r="V12" s="23">
        <v>1110</v>
      </c>
      <c r="W12" s="23">
        <v>5610</v>
      </c>
      <c r="X12" s="23">
        <v>0</v>
      </c>
      <c r="Y12" s="23">
        <v>6281.4350000000004</v>
      </c>
      <c r="Z12" s="23">
        <v>0</v>
      </c>
      <c r="AA12" s="23">
        <v>1490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34298.35</v>
      </c>
      <c r="AP12" s="23">
        <f>SUMIF($C$11:$AN$11,"I.Mad",C12:AN12)</f>
        <v>14625.939999999999</v>
      </c>
      <c r="AQ12" s="23">
        <f>SUM(AO12:AP12)</f>
        <v>48924.289999999994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34</v>
      </c>
      <c r="G13" s="23">
        <v>27</v>
      </c>
      <c r="H13" s="23">
        <v>41</v>
      </c>
      <c r="I13" s="23">
        <v>43</v>
      </c>
      <c r="J13" s="23">
        <v>122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13</v>
      </c>
      <c r="R13" s="23" t="s">
        <v>32</v>
      </c>
      <c r="S13" s="23">
        <v>12</v>
      </c>
      <c r="T13" s="23">
        <v>2</v>
      </c>
      <c r="U13" s="23">
        <v>2</v>
      </c>
      <c r="V13" s="23">
        <v>17</v>
      </c>
      <c r="W13" s="23">
        <v>25</v>
      </c>
      <c r="X13" s="23" t="s">
        <v>32</v>
      </c>
      <c r="Y13" s="23">
        <v>26</v>
      </c>
      <c r="Z13" s="23" t="s">
        <v>32</v>
      </c>
      <c r="AA13" s="23">
        <v>5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153</v>
      </c>
      <c r="AP13" s="23">
        <f>SUMIF($C$11:$AN$11,"I.Mad",C13:AN13)</f>
        <v>216</v>
      </c>
      <c r="AQ13" s="23">
        <f>SUM(AO13:AP13)</f>
        <v>369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15</v>
      </c>
      <c r="G14" s="23">
        <v>24</v>
      </c>
      <c r="H14" s="23">
        <v>24</v>
      </c>
      <c r="I14" s="23">
        <v>2</v>
      </c>
      <c r="J14" s="23">
        <v>5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13</v>
      </c>
      <c r="R14" s="23" t="s">
        <v>32</v>
      </c>
      <c r="S14" s="23">
        <v>10</v>
      </c>
      <c r="T14" s="23" t="s">
        <v>69</v>
      </c>
      <c r="U14" s="23">
        <v>2</v>
      </c>
      <c r="V14" s="23">
        <v>11</v>
      </c>
      <c r="W14" s="23">
        <v>17</v>
      </c>
      <c r="X14" s="23" t="s">
        <v>32</v>
      </c>
      <c r="Y14" s="23">
        <v>26</v>
      </c>
      <c r="Z14" s="23" t="s">
        <v>32</v>
      </c>
      <c r="AA14" s="23">
        <v>3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97</v>
      </c>
      <c r="AP14" s="23">
        <f>SUMIF($C$11:$AN$11,"I.Mad",C14:AN14)</f>
        <v>55</v>
      </c>
      <c r="AQ14" s="23">
        <f>SUM(AO14:AP14)</f>
        <v>152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2.1226329700000002</v>
      </c>
      <c r="G15" s="23">
        <v>6.2807730000000006E-2</v>
      </c>
      <c r="H15" s="23">
        <v>0</v>
      </c>
      <c r="I15" s="23">
        <v>0</v>
      </c>
      <c r="J15" s="23">
        <v>5.9259160744435704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39</v>
      </c>
      <c r="R15" s="23" t="s">
        <v>32</v>
      </c>
      <c r="S15" s="23">
        <v>25</v>
      </c>
      <c r="T15" s="23" t="s">
        <v>32</v>
      </c>
      <c r="U15" s="23">
        <v>46</v>
      </c>
      <c r="V15" s="23">
        <v>64</v>
      </c>
      <c r="W15" s="23">
        <v>36</v>
      </c>
      <c r="X15" s="23" t="s">
        <v>32</v>
      </c>
      <c r="Y15" s="23">
        <v>35.418448869999999</v>
      </c>
      <c r="Z15" s="23" t="s">
        <v>32</v>
      </c>
      <c r="AA15" s="23">
        <v>21.88280434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12.5</v>
      </c>
      <c r="G16" s="29">
        <v>13.5</v>
      </c>
      <c r="H16" s="29">
        <v>13.5</v>
      </c>
      <c r="I16" s="29">
        <v>14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</v>
      </c>
      <c r="R16" s="29" t="s">
        <v>32</v>
      </c>
      <c r="S16" s="29">
        <v>12.5</v>
      </c>
      <c r="T16" s="29" t="s">
        <v>32</v>
      </c>
      <c r="U16" s="29">
        <v>12</v>
      </c>
      <c r="V16" s="29">
        <v>11</v>
      </c>
      <c r="W16" s="29">
        <v>12</v>
      </c>
      <c r="X16" s="29" t="s">
        <v>32</v>
      </c>
      <c r="Y16" s="29">
        <v>12</v>
      </c>
      <c r="Z16" s="29" t="s">
        <v>32</v>
      </c>
      <c r="AA16" s="29">
        <v>13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25.45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25.45</v>
      </c>
      <c r="AP25" s="23">
        <f t="shared" si="1"/>
        <v>0</v>
      </c>
      <c r="AQ25" s="35">
        <f t="shared" si="2"/>
        <v>25.45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2402</v>
      </c>
      <c r="G41" s="35">
        <f t="shared" si="3"/>
        <v>6909.6950000000006</v>
      </c>
      <c r="H41" s="35">
        <f t="shared" si="3"/>
        <v>2941.3599999999997</v>
      </c>
      <c r="I41" s="35">
        <f t="shared" si="3"/>
        <v>9042.67</v>
      </c>
      <c r="J41" s="35">
        <f t="shared" si="3"/>
        <v>8022.58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2120</v>
      </c>
      <c r="R41" s="35">
        <f t="shared" si="3"/>
        <v>0</v>
      </c>
      <c r="S41" s="35">
        <f t="shared" si="3"/>
        <v>2620</v>
      </c>
      <c r="T41" s="35">
        <f t="shared" si="3"/>
        <v>150</v>
      </c>
      <c r="U41" s="35">
        <f t="shared" si="3"/>
        <v>250</v>
      </c>
      <c r="V41" s="35">
        <f t="shared" si="3"/>
        <v>1110</v>
      </c>
      <c r="W41" s="35">
        <f t="shared" si="3"/>
        <v>5610</v>
      </c>
      <c r="X41" s="35">
        <f t="shared" si="3"/>
        <v>0</v>
      </c>
      <c r="Y41" s="35">
        <f t="shared" si="3"/>
        <v>6281.4350000000004</v>
      </c>
      <c r="Z41" s="35">
        <f t="shared" si="3"/>
        <v>0</v>
      </c>
      <c r="AA41" s="35">
        <f t="shared" si="3"/>
        <v>1490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34323.799999999996</v>
      </c>
      <c r="AP41" s="35">
        <f>SUM(AP12,AP18,AP24:AP37)</f>
        <v>14625.939999999999</v>
      </c>
      <c r="AQ41" s="35">
        <f t="shared" si="2"/>
        <v>48949.739999999991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16.600000000000001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2020-06-22T19:44:06Z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