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<sst xmlns="http://schemas.openxmlformats.org/spreadsheetml/2006/main" count="372" uniqueCount="69">
  <si>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</si>
  <si>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</si>
  <si>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</si>
  <si>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</si>
  <si>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</si>
  <si>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</si>
  <si>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</si>
  <si>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</si>
  <si>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</si>
  <si>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</si>
  <si>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</si>
  <si>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</si>
  <si>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</si>
  <si>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</si>
  <si>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</si>
  <si>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</si>
  <si>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</si>
  <si>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</si>
  <si>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</si>
  <si>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</si>
  <si>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</si>
  <si>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</si>
  <si>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</si>
  <si>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</si>
  <si>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</si>
  <si>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</si>
  <si>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</si>
  <si>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</si>
  <si>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</si>
  <si>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</si>
  <si>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</si>
  <si>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</si>
  <si>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</si>
  <si>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</si>
  <si>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</si>
  <si>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</si>
  <si>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</si>
  <si>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</si>
  <si>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</si>
  <si>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</si>
  <si>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</si>
  <si>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</si>
  <si>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</si>
  <si>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</si>
  <si>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</si>
  <si>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</si>
  <si>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</si>
  <si>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</si>
  <si>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</si>
  <si>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</si>
  <si>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</si>
  <si>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</si>
  <si>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</si>
  <si>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</si>
  <si>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</si>
  <si>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</si>
  <si>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</si>
  <si>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</si>
  <si>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</si>
  <si>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</si>
  <si>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</si>
  <si>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</si>
  <si>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</si>
  <si>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</si>
  <si>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</si>
  <si>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Lucar</t>
  </si>
  <si>
    <t>SM</t>
  </si>
  <si>
    <t xml:space="preserve">        Fecha  : 23/11/2020</t>
  </si>
  <si>
    <t>Callao, 24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</si>
</sst>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W10" sqref="AW1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314</v>
      </c>
      <c r="G12" s="23">
        <v>2154.6650000000004</v>
      </c>
      <c r="H12" s="23">
        <v>5477.7849999999999</v>
      </c>
      <c r="I12" s="23">
        <v>3236.3</v>
      </c>
      <c r="J12" s="23">
        <v>2404.19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1820</v>
      </c>
      <c r="R12" s="23">
        <v>0</v>
      </c>
      <c r="S12" s="23">
        <v>1425</v>
      </c>
      <c r="T12" s="23">
        <v>0</v>
      </c>
      <c r="U12" s="23">
        <v>360</v>
      </c>
      <c r="V12" s="23">
        <v>890</v>
      </c>
      <c r="W12" s="23">
        <v>780</v>
      </c>
      <c r="X12" s="23">
        <v>0</v>
      </c>
      <c r="Y12" s="23">
        <v>0</v>
      </c>
      <c r="Z12" s="23">
        <v>0</v>
      </c>
      <c r="AA12" s="23">
        <v>1073.5512831890333</v>
      </c>
      <c r="AB12" s="23">
        <v>0</v>
      </c>
      <c r="AC12" s="23">
        <v>2248.6390000000001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13098.155283189033</v>
      </c>
      <c r="AP12" s="23">
        <f>SUMIF($C$11:$AN$11,"I.Mad",C12:AN12)</f>
        <v>9085.9750000000004</v>
      </c>
      <c r="AQ12" s="23">
        <f>SUM(AO12:AP12)</f>
        <v>22184.130283189035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19</v>
      </c>
      <c r="G13" s="23">
        <v>10</v>
      </c>
      <c r="H13" s="23">
        <v>100</v>
      </c>
      <c r="I13" s="23">
        <v>21</v>
      </c>
      <c r="J13" s="23">
        <v>39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0</v>
      </c>
      <c r="R13" s="23" t="s">
        <v>31</v>
      </c>
      <c r="S13" s="23">
        <v>18</v>
      </c>
      <c r="T13" s="23" t="s">
        <v>31</v>
      </c>
      <c r="U13" s="23">
        <v>6</v>
      </c>
      <c r="V13" s="23">
        <v>20</v>
      </c>
      <c r="W13" s="23">
        <v>6</v>
      </c>
      <c r="X13" s="23" t="s">
        <v>31</v>
      </c>
      <c r="Y13" s="23" t="s">
        <v>31</v>
      </c>
      <c r="Z13" s="23" t="s">
        <v>31</v>
      </c>
      <c r="AA13" s="23">
        <v>15</v>
      </c>
      <c r="AB13" s="23" t="s">
        <v>31</v>
      </c>
      <c r="AC13" s="23">
        <v>21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97</v>
      </c>
      <c r="AP13" s="23">
        <f>SUMIF($C$11:$AN$11,"I.Mad",C13:AN13)</f>
        <v>178</v>
      </c>
      <c r="AQ13" s="23">
        <f>SUM(AO13:AP13)</f>
        <v>275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66</v>
      </c>
      <c r="G14" s="23">
        <v>4</v>
      </c>
      <c r="H14" s="23">
        <v>13</v>
      </c>
      <c r="I14" s="23">
        <v>4</v>
      </c>
      <c r="J14" s="23">
        <v>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0</v>
      </c>
      <c r="R14" s="23" t="s">
        <v>31</v>
      </c>
      <c r="S14" s="23">
        <v>11</v>
      </c>
      <c r="T14" s="23" t="s">
        <v>31</v>
      </c>
      <c r="U14" s="23">
        <v>3</v>
      </c>
      <c r="V14" s="23">
        <v>9</v>
      </c>
      <c r="W14" s="23">
        <v>4</v>
      </c>
      <c r="X14" s="23" t="s">
        <v>31</v>
      </c>
      <c r="Y14" s="23" t="s">
        <v>31</v>
      </c>
      <c r="Z14" s="23" t="s">
        <v>31</v>
      </c>
      <c r="AA14" s="23">
        <v>5</v>
      </c>
      <c r="AB14" s="23" t="s">
        <v>31</v>
      </c>
      <c r="AC14" s="23">
        <v>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38</v>
      </c>
      <c r="AP14" s="23">
        <f>SUMIF($C$11:$AN$11,"I.Mad",C14:AN14)</f>
        <v>23</v>
      </c>
      <c r="AQ14" s="23">
        <f>SUM(AO14:AP14)</f>
        <v>61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>
        <v>0.10700530173125644</v>
      </c>
      <c r="I15" s="23">
        <v>1.1875564951925555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</v>
      </c>
      <c r="R15" s="23" t="s">
        <v>31</v>
      </c>
      <c r="S15" s="23">
        <v>0.14235706182217944</v>
      </c>
      <c r="T15" s="23" t="s">
        <v>31</v>
      </c>
      <c r="U15" s="23">
        <v>0.76562308423029501</v>
      </c>
      <c r="V15" s="23">
        <v>0</v>
      </c>
      <c r="W15" s="23">
        <v>0</v>
      </c>
      <c r="X15" s="23" t="s">
        <v>31</v>
      </c>
      <c r="Y15" s="23" t="s">
        <v>31</v>
      </c>
      <c r="Z15" s="23" t="s">
        <v>31</v>
      </c>
      <c r="AA15" s="23">
        <v>35.491053626275544</v>
      </c>
      <c r="AB15" s="23" t="s">
        <v>31</v>
      </c>
      <c r="AC15" s="23">
        <v>44.712681109921384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</v>
      </c>
      <c r="H16" s="29">
        <v>14</v>
      </c>
      <c r="I16" s="29">
        <v>13.5</v>
      </c>
      <c r="J16" s="29">
        <v>14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 t="s">
        <v>31</v>
      </c>
      <c r="S16" s="29">
        <v>14.5</v>
      </c>
      <c r="T16" s="29" t="s">
        <v>31</v>
      </c>
      <c r="U16" s="29">
        <v>14.5</v>
      </c>
      <c r="V16" s="29">
        <v>14.5</v>
      </c>
      <c r="W16" s="29">
        <v>14.5</v>
      </c>
      <c r="X16" s="29" t="s">
        <v>31</v>
      </c>
      <c r="Y16" s="29" t="s">
        <v>31</v>
      </c>
      <c r="Z16" s="29" t="s">
        <v>31</v>
      </c>
      <c r="AA16" s="29">
        <v>12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1.4487168109668107</v>
      </c>
      <c r="AB30" s="35"/>
      <c r="AC30" s="35">
        <v>1.361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2.8097168109668109</v>
      </c>
      <c r="AP30" s="23">
        <f t="shared" si="1"/>
        <v>0</v>
      </c>
      <c r="AQ30" s="35">
        <f t="shared" si="2"/>
        <v>2.8097168109668109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314</v>
      </c>
      <c r="G41" s="35">
        <f t="shared" si="3"/>
        <v>2154.6650000000004</v>
      </c>
      <c r="H41" s="35">
        <f t="shared" si="3"/>
        <v>5477.7849999999999</v>
      </c>
      <c r="I41" s="35">
        <f t="shared" si="3"/>
        <v>3236.3</v>
      </c>
      <c r="J41" s="35">
        <f t="shared" si="3"/>
        <v>2404.19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1820</v>
      </c>
      <c r="R41" s="35">
        <f t="shared" si="3"/>
        <v>0</v>
      </c>
      <c r="S41" s="35">
        <f t="shared" si="3"/>
        <v>1425</v>
      </c>
      <c r="T41" s="35">
        <f t="shared" si="3"/>
        <v>0</v>
      </c>
      <c r="U41" s="35">
        <f t="shared" si="3"/>
        <v>360</v>
      </c>
      <c r="V41" s="35">
        <f t="shared" si="3"/>
        <v>890</v>
      </c>
      <c r="W41" s="35">
        <f t="shared" si="3"/>
        <v>780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1075</v>
      </c>
      <c r="AB41" s="35">
        <f t="shared" si="3"/>
        <v>0</v>
      </c>
      <c r="AC41" s="35">
        <f t="shared" si="3"/>
        <v>2250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13100.965</v>
      </c>
      <c r="AP41" s="35">
        <f>SUM(AP12,AP18,AP24:AP37)</f>
        <v>9085.9750000000004</v>
      </c>
      <c r="AQ41" s="35">
        <f t="shared" si="2"/>
        <v>22186.940000000002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2020-11-24T23:44:11Z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