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<sst xmlns="http://schemas.openxmlformats.org/spreadsheetml/2006/main" count="401" uniqueCount="69">
  <si>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</si>
  <si>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</si>
  <si>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</si>
  <si>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</si>
  <si>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</si>
  <si>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</si>
  <si>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</si>
  <si>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</si>
  <si>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</si>
  <si>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</si>
  <si>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</si>
  <si>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</si>
  <si>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</si>
  <si>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</si>
  <si>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</si>
  <si>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</si>
  <si>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</si>
  <si>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</si>
  <si>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</si>
  <si>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</si>
  <si>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</si>
  <si>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</si>
  <si>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</si>
  <si>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</si>
  <si>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</si>
  <si>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</si>
  <si>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</si>
  <si>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</si>
  <si>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</si>
  <si>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</si>
  <si>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</si>
  <si>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</si>
  <si>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</si>
  <si>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</si>
  <si>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</si>
  <si>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</si>
  <si>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</si>
  <si>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</si>
  <si>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</si>
  <si>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</si>
  <si>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</si>
  <si>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</si>
  <si>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</si>
  <si>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</si>
  <si>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</si>
  <si>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</si>
  <si>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</si>
  <si>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</si>
  <si>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</si>
  <si>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</si>
  <si>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</si>
  <si>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</si>
  <si>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</si>
  <si>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</si>
  <si>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</si>
  <si>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</si>
  <si>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</si>
  <si>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</si>
  <si>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</si>
  <si>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</si>
  <si>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</si>
  <si>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</si>
  <si>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</si>
  <si>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</si>
  <si>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</si>
  <si>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</si>
  <si>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S/M</t>
  </si>
  <si>
    <t xml:space="preserve">        Fecha  :24/05/2020</t>
  </si>
  <si>
    <t>Callao, 24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</si>
</sst>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25" fillId="0" borderId="0"/>
    <xf numFmtId="0" fontId="26" fillId="0" borderId="0"/>
    <xf numFmtId="167" fontId="26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22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/>
    <xf numFmtId="0" fontId="14" fillId="0" borderId="4" xfId="0" applyFont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5" fontId="3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4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Y21" sqref="Y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4" t="s">
        <v>13</v>
      </c>
      <c r="L10" s="74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9809.7199999999993</v>
      </c>
      <c r="H12" s="34">
        <v>184.38</v>
      </c>
      <c r="I12" s="34">
        <v>12873.01</v>
      </c>
      <c r="J12" s="34">
        <v>1880.07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2910</v>
      </c>
      <c r="R12" s="34">
        <v>0</v>
      </c>
      <c r="S12" s="34">
        <v>2760</v>
      </c>
      <c r="T12" s="34">
        <v>0</v>
      </c>
      <c r="U12" s="34">
        <v>610</v>
      </c>
      <c r="V12" s="34">
        <v>435</v>
      </c>
      <c r="W12" s="34">
        <v>970</v>
      </c>
      <c r="X12" s="34">
        <v>0</v>
      </c>
      <c r="Y12" s="34">
        <v>4424.29</v>
      </c>
      <c r="Z12" s="34">
        <v>199.61500000000001</v>
      </c>
      <c r="AA12" s="34">
        <v>2440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36797.019999999997</v>
      </c>
      <c r="AP12" s="34">
        <f>SUMIF($C$11:$AN$11,"I.Mad",C12:AN12)</f>
        <v>2699.0649999999996</v>
      </c>
      <c r="AQ12" s="34">
        <f>SUM(AO12:AP12)</f>
        <v>39496.084999999999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35</v>
      </c>
      <c r="H13" s="34">
        <v>2</v>
      </c>
      <c r="I13" s="34">
        <v>45</v>
      </c>
      <c r="J13" s="34">
        <v>29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9</v>
      </c>
      <c r="R13" s="34" t="s">
        <v>34</v>
      </c>
      <c r="S13" s="34">
        <v>7</v>
      </c>
      <c r="T13" s="34" t="s">
        <v>34</v>
      </c>
      <c r="U13" s="34">
        <v>4</v>
      </c>
      <c r="V13" s="34">
        <v>6</v>
      </c>
      <c r="W13" s="34">
        <v>6</v>
      </c>
      <c r="X13" s="34" t="s">
        <v>34</v>
      </c>
      <c r="Y13" s="34">
        <v>22</v>
      </c>
      <c r="Z13" s="34">
        <v>2</v>
      </c>
      <c r="AA13" s="34">
        <v>8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136</v>
      </c>
      <c r="AP13" s="34">
        <f>SUMIF($C$11:$AN$11,"I.Mad",C13:AN13)</f>
        <v>39</v>
      </c>
      <c r="AQ13" s="34">
        <f>SUM(AO13:AP13)</f>
        <v>175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66</v>
      </c>
      <c r="H14" s="34" t="s">
        <v>66</v>
      </c>
      <c r="I14" s="34">
        <v>1</v>
      </c>
      <c r="J14" s="34">
        <v>3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66</v>
      </c>
      <c r="R14" s="34" t="s">
        <v>34</v>
      </c>
      <c r="S14" s="34" t="s">
        <v>66</v>
      </c>
      <c r="T14" s="34" t="s">
        <v>34</v>
      </c>
      <c r="U14" s="34" t="s">
        <v>66</v>
      </c>
      <c r="V14" s="34" t="s">
        <v>66</v>
      </c>
      <c r="W14" s="34" t="s">
        <v>66</v>
      </c>
      <c r="X14" s="34" t="s">
        <v>34</v>
      </c>
      <c r="Y14" s="34" t="s">
        <v>66</v>
      </c>
      <c r="Z14" s="34" t="s">
        <v>66</v>
      </c>
      <c r="AA14" s="34" t="s">
        <v>66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1</v>
      </c>
      <c r="AP14" s="34">
        <f>SUMIF($C$11:$AN$11,"I.Mad",C14:AN14)</f>
        <v>3</v>
      </c>
      <c r="AQ14" s="34">
        <f>SUM(AO14:AP14)</f>
        <v>4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>
        <v>3.7037037037037037</v>
      </c>
      <c r="J15" s="34">
        <v>2.6108242457994408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>
        <v>12.5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9809.7199999999993</v>
      </c>
      <c r="H41" s="46">
        <f t="shared" si="3"/>
        <v>184.38</v>
      </c>
      <c r="I41" s="46">
        <f t="shared" si="3"/>
        <v>12873.01</v>
      </c>
      <c r="J41" s="46">
        <f t="shared" si="3"/>
        <v>1880.07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2910</v>
      </c>
      <c r="R41" s="46">
        <f t="shared" si="3"/>
        <v>0</v>
      </c>
      <c r="S41" s="46">
        <f t="shared" si="3"/>
        <v>2760</v>
      </c>
      <c r="T41" s="46">
        <f t="shared" si="3"/>
        <v>0</v>
      </c>
      <c r="U41" s="46">
        <f t="shared" si="3"/>
        <v>610</v>
      </c>
      <c r="V41" s="46">
        <f t="shared" si="3"/>
        <v>435</v>
      </c>
      <c r="W41" s="46">
        <f t="shared" si="3"/>
        <v>970</v>
      </c>
      <c r="X41" s="46">
        <f t="shared" si="3"/>
        <v>0</v>
      </c>
      <c r="Y41" s="46">
        <f t="shared" si="3"/>
        <v>4424.29</v>
      </c>
      <c r="Z41" s="46">
        <f t="shared" si="3"/>
        <v>199.61500000000001</v>
      </c>
      <c r="AA41" s="46">
        <f t="shared" si="3"/>
        <v>2440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36797.019999999997</v>
      </c>
      <c r="AP41" s="46">
        <f>SUM(AP12,AP18,AP24:AP37)</f>
        <v>2699.0649999999996</v>
      </c>
      <c r="AQ41" s="46">
        <f t="shared" si="2"/>
        <v>39496.084999999999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/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2020-05-25T15:36:36Z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