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<sst xmlns="http://schemas.openxmlformats.org/spreadsheetml/2006/main" count="355" uniqueCount="69">
  <si>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</si>
  <si>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</si>
  <si>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</si>
  <si>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</si>
  <si>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</si>
  <si>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</si>
  <si>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</si>
  <si>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</si>
  <si>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</si>
  <si>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</si>
  <si>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</si>
  <si>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</si>
  <si>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</si>
  <si>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</si>
  <si>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</si>
  <si>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</si>
  <si>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</si>
  <si>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</si>
  <si>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</si>
  <si>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</si>
  <si>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</si>
  <si>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</si>
  <si>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</si>
  <si>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</si>
  <si>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</si>
  <si>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</si>
  <si>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</si>
  <si>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</si>
  <si>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</si>
  <si>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</si>
  <si>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</si>
  <si>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</si>
  <si>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</si>
  <si>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</si>
  <si>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</si>
  <si>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</si>
  <si>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</si>
  <si>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</si>
  <si>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</si>
  <si>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</si>
  <si>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</si>
  <si>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</si>
  <si>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</si>
  <si>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</si>
  <si>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</si>
  <si>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</si>
  <si>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</si>
  <si>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</si>
  <si>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</si>
  <si>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</si>
  <si>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</si>
  <si>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</si>
  <si>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</si>
  <si>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</si>
  <si>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</si>
  <si>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</si>
  <si>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</si>
  <si>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</si>
  <si>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</si>
  <si>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</si>
  <si>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</si>
  <si>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</si>
  <si>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</si>
  <si>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</si>
  <si>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</si>
  <si>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</si>
  <si>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</si>
  <si>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:24/06/2020</t>
  </si>
  <si>
    <t>Callao, 25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</si>
</sst>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AX10" sqref="AX1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457.98</v>
      </c>
      <c r="F12" s="23">
        <v>2972</v>
      </c>
      <c r="G12" s="23">
        <v>5634.7950000000001</v>
      </c>
      <c r="H12" s="23">
        <v>3441.73</v>
      </c>
      <c r="I12" s="23">
        <v>7324.94</v>
      </c>
      <c r="J12" s="23">
        <v>7025.1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760</v>
      </c>
      <c r="R12" s="23">
        <v>0</v>
      </c>
      <c r="S12" s="23">
        <v>5500</v>
      </c>
      <c r="T12" s="23"/>
      <c r="U12" s="23">
        <v>1570</v>
      </c>
      <c r="V12" s="23">
        <v>535</v>
      </c>
      <c r="W12" s="23">
        <v>4840</v>
      </c>
      <c r="X12" s="23">
        <v>0</v>
      </c>
      <c r="Y12" s="23">
        <v>5702.5150000000003</v>
      </c>
      <c r="Z12" s="23">
        <v>422.435</v>
      </c>
      <c r="AA12" s="23">
        <v>854</v>
      </c>
      <c r="AB12" s="23">
        <v>0</v>
      </c>
      <c r="AC12" s="23">
        <v>770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33414.229999999996</v>
      </c>
      <c r="AP12" s="23">
        <f>SUMIF($C$11:$AN$11,"I.Mad",C12:AN12)</f>
        <v>14396.264999999999</v>
      </c>
      <c r="AQ12" s="23">
        <f>SUM(AO12:AP12)</f>
        <v>47810.494999999995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3</v>
      </c>
      <c r="F13" s="23">
        <v>39</v>
      </c>
      <c r="G13" s="23">
        <v>25</v>
      </c>
      <c r="H13" s="23">
        <v>43</v>
      </c>
      <c r="I13" s="23">
        <v>29</v>
      </c>
      <c r="J13" s="23">
        <v>138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5</v>
      </c>
      <c r="R13" s="23" t="s">
        <v>32</v>
      </c>
      <c r="S13" s="23">
        <v>18</v>
      </c>
      <c r="T13" s="23"/>
      <c r="U13" s="23">
        <v>10</v>
      </c>
      <c r="V13" s="23">
        <v>9</v>
      </c>
      <c r="W13" s="23">
        <v>27</v>
      </c>
      <c r="X13" s="23" t="s">
        <v>32</v>
      </c>
      <c r="Y13" s="23">
        <v>42</v>
      </c>
      <c r="Z13" s="23">
        <v>5</v>
      </c>
      <c r="AA13" s="23">
        <v>5</v>
      </c>
      <c r="AB13" s="23" t="s">
        <v>32</v>
      </c>
      <c r="AC13" s="23">
        <v>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166</v>
      </c>
      <c r="AP13" s="23">
        <f>SUMIF($C$11:$AN$11,"I.Mad",C13:AN13)</f>
        <v>234</v>
      </c>
      <c r="AQ13" s="23">
        <f>SUM(AO13:AP13)</f>
        <v>400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2</v>
      </c>
      <c r="F14" s="23">
        <v>20</v>
      </c>
      <c r="G14" s="23">
        <v>18</v>
      </c>
      <c r="H14" s="23">
        <v>22</v>
      </c>
      <c r="I14" s="23">
        <v>3</v>
      </c>
      <c r="J14" s="23">
        <v>6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2</v>
      </c>
      <c r="R14" s="23" t="s">
        <v>32</v>
      </c>
      <c r="S14" s="23">
        <v>3</v>
      </c>
      <c r="T14" s="23"/>
      <c r="U14" s="23">
        <v>8</v>
      </c>
      <c r="V14" s="23">
        <v>9</v>
      </c>
      <c r="W14" s="23">
        <v>5</v>
      </c>
      <c r="X14" s="23" t="s">
        <v>32</v>
      </c>
      <c r="Y14" s="23">
        <v>42</v>
      </c>
      <c r="Z14" s="23">
        <v>5</v>
      </c>
      <c r="AA14" s="23">
        <v>1</v>
      </c>
      <c r="AB14" s="23" t="s">
        <v>32</v>
      </c>
      <c r="AC14" s="23">
        <v>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86</v>
      </c>
      <c r="AP14" s="23">
        <f>SUMIF($C$11:$AN$11,"I.Mad",C14:AN14)</f>
        <v>62</v>
      </c>
      <c r="AQ14" s="23">
        <f>SUM(AO14:AP14)</f>
        <v>148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5.4376514800000004</v>
      </c>
      <c r="F15" s="23">
        <v>1.19105938</v>
      </c>
      <c r="G15" s="23">
        <v>1.7748690199999999</v>
      </c>
      <c r="H15" s="23">
        <v>6.7998909999999996E-2</v>
      </c>
      <c r="I15" s="23">
        <v>1.985698998148018</v>
      </c>
      <c r="J15" s="23">
        <v>6.429124491853492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20.496910560313143</v>
      </c>
      <c r="R15" s="23" t="s">
        <v>32</v>
      </c>
      <c r="S15" s="23">
        <v>16.19827731158361</v>
      </c>
      <c r="T15" s="23"/>
      <c r="U15" s="23">
        <v>19.868963409999999</v>
      </c>
      <c r="V15" s="23">
        <v>50.963029319999997</v>
      </c>
      <c r="W15" s="23">
        <v>16.470774169877821</v>
      </c>
      <c r="X15" s="23" t="s">
        <v>32</v>
      </c>
      <c r="Y15" s="23">
        <v>10.24175193</v>
      </c>
      <c r="Z15" s="23">
        <v>9.1254634600000006</v>
      </c>
      <c r="AA15" s="23">
        <v>30.810810810810818</v>
      </c>
      <c r="AB15" s="23" t="s">
        <v>32</v>
      </c>
      <c r="AC15" s="23">
        <v>12.176941899999999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12.5</v>
      </c>
      <c r="G16" s="29">
        <v>14</v>
      </c>
      <c r="H16" s="29">
        <v>14</v>
      </c>
      <c r="I16" s="29">
        <v>13.5</v>
      </c>
      <c r="J16" s="29">
        <v>13.5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13</v>
      </c>
      <c r="R16" s="29" t="s">
        <v>32</v>
      </c>
      <c r="S16" s="29">
        <v>13</v>
      </c>
      <c r="T16" s="29"/>
      <c r="U16" s="29">
        <v>12.5</v>
      </c>
      <c r="V16" s="29">
        <v>11.5</v>
      </c>
      <c r="W16" s="29">
        <v>13</v>
      </c>
      <c r="X16" s="29" t="s">
        <v>32</v>
      </c>
      <c r="Y16" s="29">
        <v>13</v>
      </c>
      <c r="Z16" s="29">
        <v>12.5</v>
      </c>
      <c r="AA16" s="29">
        <v>12</v>
      </c>
      <c r="AB16" s="29" t="s">
        <v>32</v>
      </c>
      <c r="AC16" s="29">
        <v>13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>
        <v>5.57</v>
      </c>
      <c r="J25" s="37">
        <v>0.87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5.57</v>
      </c>
      <c r="AP25" s="23">
        <f t="shared" si="1"/>
        <v>0.87</v>
      </c>
      <c r="AQ25" s="35">
        <f t="shared" si="2"/>
        <v>6.44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457.98</v>
      </c>
      <c r="F41" s="35">
        <f t="shared" si="3"/>
        <v>2972</v>
      </c>
      <c r="G41" s="35">
        <f t="shared" si="3"/>
        <v>5634.7950000000001</v>
      </c>
      <c r="H41" s="35">
        <f t="shared" si="3"/>
        <v>3441.73</v>
      </c>
      <c r="I41" s="35">
        <f t="shared" si="3"/>
        <v>7330.5099999999993</v>
      </c>
      <c r="J41" s="35">
        <f t="shared" si="3"/>
        <v>7025.97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760</v>
      </c>
      <c r="R41" s="35">
        <f t="shared" si="3"/>
        <v>0</v>
      </c>
      <c r="S41" s="35">
        <f t="shared" si="3"/>
        <v>5500</v>
      </c>
      <c r="T41" s="35">
        <f t="shared" si="3"/>
        <v>0</v>
      </c>
      <c r="U41" s="35">
        <f t="shared" si="3"/>
        <v>1570</v>
      </c>
      <c r="V41" s="35">
        <f t="shared" si="3"/>
        <v>535</v>
      </c>
      <c r="W41" s="35">
        <f t="shared" si="3"/>
        <v>4840</v>
      </c>
      <c r="X41" s="35">
        <f t="shared" si="3"/>
        <v>0</v>
      </c>
      <c r="Y41" s="35">
        <f t="shared" si="3"/>
        <v>5702.5150000000003</v>
      </c>
      <c r="Z41" s="35">
        <f t="shared" si="3"/>
        <v>422.435</v>
      </c>
      <c r="AA41" s="35">
        <f t="shared" si="3"/>
        <v>854</v>
      </c>
      <c r="AB41" s="35">
        <f t="shared" si="3"/>
        <v>0</v>
      </c>
      <c r="AC41" s="35">
        <f t="shared" si="3"/>
        <v>770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33419.799999999996</v>
      </c>
      <c r="AP41" s="35">
        <f>SUM(AP12,AP18,AP24:AP37)</f>
        <v>14397.135</v>
      </c>
      <c r="AQ41" s="35">
        <f t="shared" si="2"/>
        <v>47816.934999999998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/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2020-06-25T20:34:42Z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