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<sst xmlns="http://schemas.openxmlformats.org/spreadsheetml/2006/main" count="356" uniqueCount="70">
  <si>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</si>
  <si>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</si>
  <si>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</si>
  <si>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</si>
  <si>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</si>
  <si>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</si>
  <si>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</si>
  <si>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</si>
  <si>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</si>
  <si>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</si>
  <si>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</si>
  <si>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</si>
  <si>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</si>
  <si>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</si>
  <si>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</si>
  <si>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</si>
  <si>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</si>
  <si>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</si>
  <si>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</si>
  <si>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</si>
  <si>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</si>
  <si>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</si>
  <si>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</si>
  <si>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</si>
  <si>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</si>
  <si>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</si>
  <si>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</si>
  <si>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</si>
  <si>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</si>
  <si>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</si>
  <si>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</si>
  <si>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</si>
  <si>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</si>
  <si>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</si>
  <si>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</si>
  <si>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</si>
  <si>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</si>
  <si>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</si>
  <si>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</si>
  <si>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</si>
  <si>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</si>
  <si>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</si>
  <si>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</si>
  <si>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</si>
  <si>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</si>
  <si>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</si>
  <si>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</si>
  <si>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</si>
  <si>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</si>
  <si>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</si>
  <si>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</si>
  <si>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</si>
  <si>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</si>
  <si>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</si>
  <si>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</si>
  <si>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</si>
  <si>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</si>
  <si>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</si>
  <si>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</si>
  <si>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</si>
  <si>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</si>
  <si>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</si>
  <si>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</si>
  <si>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</si>
  <si>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</si>
  <si>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</si>
  <si>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</si>
  <si>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:25/06/2020</t>
  </si>
  <si>
    <t>Callao, 26 de junio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</si>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</sst>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L20" sqref="L2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225.755</v>
      </c>
      <c r="F12" s="23">
        <v>2082.165</v>
      </c>
      <c r="G12" s="23">
        <v>5590.8050000000003</v>
      </c>
      <c r="H12" s="23">
        <v>3917.52</v>
      </c>
      <c r="I12" s="23">
        <v>6629.69</v>
      </c>
      <c r="J12" s="23">
        <v>7270.88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3050</v>
      </c>
      <c r="R12" s="23">
        <v>0</v>
      </c>
      <c r="S12" s="23">
        <v>4450</v>
      </c>
      <c r="T12" s="23">
        <v>70</v>
      </c>
      <c r="U12" s="23">
        <v>1185</v>
      </c>
      <c r="V12" s="23">
        <v>1120</v>
      </c>
      <c r="W12" s="23">
        <v>7100</v>
      </c>
      <c r="X12" s="23">
        <v>0</v>
      </c>
      <c r="Y12" s="23">
        <v>7377.2250000000004</v>
      </c>
      <c r="Z12" s="23">
        <v>414.62</v>
      </c>
      <c r="AA12" s="23">
        <v>1387.498</v>
      </c>
      <c r="AB12" s="23">
        <v>0</v>
      </c>
      <c r="AC12" s="23">
        <v>1170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38165.972999999998</v>
      </c>
      <c r="AP12" s="23">
        <f>SUMIF($C$11:$AN$11,"I.Mad",C12:AN12)</f>
        <v>14875.184999999999</v>
      </c>
      <c r="AQ12" s="23">
        <f>SUM(AO12:AP12)</f>
        <v>53041.157999999996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1</v>
      </c>
      <c r="F13" s="23">
        <v>29</v>
      </c>
      <c r="G13" s="23">
        <v>30</v>
      </c>
      <c r="H13" s="23">
        <v>54</v>
      </c>
      <c r="I13" s="23">
        <v>19</v>
      </c>
      <c r="J13" s="23">
        <v>113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12</v>
      </c>
      <c r="R13" s="23" t="s">
        <v>32</v>
      </c>
      <c r="S13" s="23">
        <v>17</v>
      </c>
      <c r="T13" s="23">
        <v>1</v>
      </c>
      <c r="U13" s="23">
        <v>6</v>
      </c>
      <c r="V13" s="23">
        <v>12</v>
      </c>
      <c r="W13" s="23">
        <v>28</v>
      </c>
      <c r="X13" s="23" t="s">
        <v>32</v>
      </c>
      <c r="Y13" s="23">
        <v>30</v>
      </c>
      <c r="Z13" s="23">
        <v>5</v>
      </c>
      <c r="AA13" s="23">
        <v>9</v>
      </c>
      <c r="AB13" s="23" t="s">
        <v>32</v>
      </c>
      <c r="AC13" s="23">
        <v>3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155</v>
      </c>
      <c r="AP13" s="23">
        <f>SUMIF($C$11:$AN$11,"I.Mad",C13:AN13)</f>
        <v>214</v>
      </c>
      <c r="AQ13" s="23">
        <f>SUM(AO13:AP13)</f>
        <v>369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1</v>
      </c>
      <c r="F14" s="23">
        <v>16</v>
      </c>
      <c r="G14" s="23">
        <v>28</v>
      </c>
      <c r="H14" s="23">
        <v>32</v>
      </c>
      <c r="I14" s="23">
        <v>15</v>
      </c>
      <c r="J14" s="23">
        <v>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4</v>
      </c>
      <c r="R14" s="23" t="s">
        <v>32</v>
      </c>
      <c r="S14" s="23">
        <v>6</v>
      </c>
      <c r="T14" s="23">
        <v>0</v>
      </c>
      <c r="U14" s="23">
        <v>5</v>
      </c>
      <c r="V14" s="23">
        <v>12</v>
      </c>
      <c r="W14" s="23">
        <v>5</v>
      </c>
      <c r="X14" s="23" t="s">
        <v>32</v>
      </c>
      <c r="Y14" s="23">
        <v>29</v>
      </c>
      <c r="Z14" s="23">
        <v>5</v>
      </c>
      <c r="AA14" s="23">
        <v>1</v>
      </c>
      <c r="AB14" s="23" t="s">
        <v>32</v>
      </c>
      <c r="AC14" s="23" t="s">
        <v>69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94</v>
      </c>
      <c r="AP14" s="23">
        <f>SUMIF($C$11:$AN$11,"I.Mad",C14:AN14)</f>
        <v>67</v>
      </c>
      <c r="AQ14" s="23">
        <f>SUM(AO14:AP14)</f>
        <v>161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0.33115430000000001</v>
      </c>
      <c r="G15" s="23">
        <v>0.38580500000000001</v>
      </c>
      <c r="H15" s="23">
        <v>0.51039710000000005</v>
      </c>
      <c r="I15" s="23">
        <v>6.6248085000000003</v>
      </c>
      <c r="J15" s="23">
        <v>1.7806998787590509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23.658103048184653</v>
      </c>
      <c r="R15" s="23" t="s">
        <v>32</v>
      </c>
      <c r="S15" s="23">
        <v>40.210826901622845</v>
      </c>
      <c r="T15" s="23">
        <v>1</v>
      </c>
      <c r="U15" s="23">
        <v>22.697329799999999</v>
      </c>
      <c r="V15" s="23">
        <v>24.1891</v>
      </c>
      <c r="W15" s="23">
        <v>9.03871187304307</v>
      </c>
      <c r="X15" s="23" t="s">
        <v>32</v>
      </c>
      <c r="Y15" s="23">
        <v>14.950926600000001</v>
      </c>
      <c r="Z15" s="23">
        <v>8.4877587000000005</v>
      </c>
      <c r="AA15" s="23">
        <v>24.736842105263161</v>
      </c>
      <c r="AB15" s="23" t="s">
        <v>32</v>
      </c>
      <c r="AC15" s="23"/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13.5</v>
      </c>
      <c r="F16" s="29">
        <v>13</v>
      </c>
      <c r="G16" s="29">
        <v>13.5</v>
      </c>
      <c r="H16" s="29">
        <v>13</v>
      </c>
      <c r="I16" s="29">
        <v>13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13.5</v>
      </c>
      <c r="R16" s="29" t="s">
        <v>32</v>
      </c>
      <c r="S16" s="29">
        <v>12.5</v>
      </c>
      <c r="T16" s="23">
        <v>8.8397790000000001</v>
      </c>
      <c r="U16" s="29">
        <v>12.5</v>
      </c>
      <c r="V16" s="29">
        <v>12.5</v>
      </c>
      <c r="W16" s="29">
        <v>13</v>
      </c>
      <c r="X16" s="29" t="s">
        <v>32</v>
      </c>
      <c r="Y16" s="29">
        <v>12.5</v>
      </c>
      <c r="Z16" s="29">
        <v>12.5</v>
      </c>
      <c r="AA16" s="29">
        <v>12.5</v>
      </c>
      <c r="AB16" s="29" t="s">
        <v>32</v>
      </c>
      <c r="AC16" s="29"/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225.755</v>
      </c>
      <c r="F41" s="35">
        <f t="shared" si="3"/>
        <v>2082.165</v>
      </c>
      <c r="G41" s="35">
        <f t="shared" si="3"/>
        <v>5590.8050000000003</v>
      </c>
      <c r="H41" s="35">
        <f t="shared" si="3"/>
        <v>3917.52</v>
      </c>
      <c r="I41" s="35">
        <f t="shared" si="3"/>
        <v>6629.69</v>
      </c>
      <c r="J41" s="35">
        <f t="shared" si="3"/>
        <v>7270.88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3050</v>
      </c>
      <c r="R41" s="35">
        <f t="shared" si="3"/>
        <v>0</v>
      </c>
      <c r="S41" s="35">
        <f t="shared" si="3"/>
        <v>4450</v>
      </c>
      <c r="T41" s="35">
        <f t="shared" si="3"/>
        <v>70</v>
      </c>
      <c r="U41" s="35">
        <f t="shared" si="3"/>
        <v>1185</v>
      </c>
      <c r="V41" s="35">
        <f t="shared" si="3"/>
        <v>1120</v>
      </c>
      <c r="W41" s="35">
        <f t="shared" si="3"/>
        <v>7100</v>
      </c>
      <c r="X41" s="35">
        <f t="shared" si="3"/>
        <v>0</v>
      </c>
      <c r="Y41" s="35">
        <f t="shared" si="3"/>
        <v>7377.2250000000004</v>
      </c>
      <c r="Z41" s="35">
        <f t="shared" si="3"/>
        <v>414.62</v>
      </c>
      <c r="AA41" s="35">
        <f t="shared" si="3"/>
        <v>1387.498</v>
      </c>
      <c r="AB41" s="35">
        <f t="shared" si="3"/>
        <v>0</v>
      </c>
      <c r="AC41" s="35">
        <f t="shared" si="3"/>
        <v>1170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38165.972999999998</v>
      </c>
      <c r="AP41" s="35">
        <f>SUM(AP12,AP18,AP24:AP37)</f>
        <v>14875.184999999999</v>
      </c>
      <c r="AQ41" s="35">
        <f t="shared" si="2"/>
        <v>53041.157999999996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/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2020-06-26T19:21:35Z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