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<sst xmlns="http://schemas.openxmlformats.org/spreadsheetml/2006/main" count="361" uniqueCount="68">
  <si>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</si>
  <si>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</si>
  <si>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</si>
  <si>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</si>
  <si>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</si>
  <si>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</si>
  <si>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</si>
  <si>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</si>
  <si>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</si>
  <si>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</si>
  <si>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</si>
  <si>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</si>
  <si>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</si>
  <si>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</si>
  <si>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</si>
  <si>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</si>
  <si>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</si>
  <si>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</si>
  <si>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</si>
  <si>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</si>
  <si>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</si>
  <si>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</si>
  <si>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</si>
  <si>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</si>
  <si>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</si>
  <si>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</si>
  <si>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</si>
  <si>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</si>
  <si>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</si>
  <si>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</si>
  <si>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</si>
  <si>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</si>
  <si>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</si>
  <si>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</si>
  <si>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</si>
  <si>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</si>
  <si>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</si>
  <si>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</si>
  <si>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</si>
  <si>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</si>
  <si>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</si>
  <si>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</si>
  <si>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</si>
  <si>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</si>
  <si>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</si>
  <si>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</si>
  <si>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</si>
  <si>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</si>
  <si>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</si>
  <si>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</si>
  <si>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</si>
  <si>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</si>
  <si>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</si>
  <si>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</si>
  <si>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</si>
  <si>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</si>
  <si>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</si>
  <si>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</si>
  <si>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</si>
  <si>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</si>
  <si>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</si>
  <si>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</si>
  <si>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</si>
  <si>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</si>
  <si>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</si>
  <si>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Lucar</t>
  </si>
  <si>
    <t xml:space="preserve">        Fecha  : 25/11/2020</t>
  </si>
  <si>
    <t>Callao, 26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</si>
</sst>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AB28" sqref="AB2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/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665</v>
      </c>
      <c r="F12" s="23">
        <v>1830</v>
      </c>
      <c r="G12" s="23">
        <v>5970.7099999999991</v>
      </c>
      <c r="H12" s="23">
        <v>9464.8150000000005</v>
      </c>
      <c r="I12" s="23">
        <v>4303.9799999999996</v>
      </c>
      <c r="J12" s="23">
        <v>1261.29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2443.203</v>
      </c>
      <c r="R12" s="23">
        <v>0</v>
      </c>
      <c r="S12" s="23">
        <v>1844.9549999999999</v>
      </c>
      <c r="T12" s="23">
        <v>0</v>
      </c>
      <c r="U12" s="23">
        <v>265</v>
      </c>
      <c r="V12" s="23">
        <v>821.17600000000004</v>
      </c>
      <c r="W12" s="23">
        <v>1257.4390000000001</v>
      </c>
      <c r="X12" s="23">
        <v>0</v>
      </c>
      <c r="Y12" s="23">
        <v>2054.7550000000001</v>
      </c>
      <c r="Z12" s="23">
        <v>0</v>
      </c>
      <c r="AA12" s="23">
        <v>5202.6350000000002</v>
      </c>
      <c r="AB12" s="23">
        <v>0</v>
      </c>
      <c r="AC12" s="23">
        <v>5498.0249999999996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29505.701999999997</v>
      </c>
      <c r="AP12" s="23">
        <f>SUMIF($C$11:$AN$11,"I.Mad",C12:AN12)</f>
        <v>13377.280999999999</v>
      </c>
      <c r="AQ12" s="23">
        <f>SUM(AO12:AP12)</f>
        <v>42882.982999999993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>
        <v>4</v>
      </c>
      <c r="F13" s="23">
        <v>43</v>
      </c>
      <c r="G13" s="23">
        <v>51</v>
      </c>
      <c r="H13" s="23">
        <v>191</v>
      </c>
      <c r="I13" s="23">
        <v>26</v>
      </c>
      <c r="J13" s="23">
        <v>25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31</v>
      </c>
      <c r="R13" s="23" t="s">
        <v>31</v>
      </c>
      <c r="S13" s="23">
        <v>25</v>
      </c>
      <c r="T13" s="23" t="s">
        <v>31</v>
      </c>
      <c r="U13" s="23">
        <v>4</v>
      </c>
      <c r="V13" s="23">
        <v>20</v>
      </c>
      <c r="W13" s="23">
        <v>14</v>
      </c>
      <c r="X13" s="23" t="s">
        <v>31</v>
      </c>
      <c r="Y13" s="23">
        <v>15</v>
      </c>
      <c r="Z13" s="23" t="s">
        <v>31</v>
      </c>
      <c r="AA13" s="23">
        <v>18</v>
      </c>
      <c r="AB13" s="23" t="s">
        <v>31</v>
      </c>
      <c r="AC13" s="23">
        <v>22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210</v>
      </c>
      <c r="AP13" s="23">
        <f>SUMIF($C$11:$AN$11,"I.Mad",C13:AN13)</f>
        <v>279</v>
      </c>
      <c r="AQ13" s="23">
        <f>SUM(AO13:AP13)</f>
        <v>489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>
        <v>2</v>
      </c>
      <c r="F14" s="23">
        <v>4</v>
      </c>
      <c r="G14" s="23">
        <v>5</v>
      </c>
      <c r="H14" s="23">
        <v>14</v>
      </c>
      <c r="I14" s="23">
        <v>5</v>
      </c>
      <c r="J14" s="23">
        <v>10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13</v>
      </c>
      <c r="R14" s="23" t="s">
        <v>31</v>
      </c>
      <c r="S14" s="23">
        <v>12</v>
      </c>
      <c r="T14" s="23" t="s">
        <v>31</v>
      </c>
      <c r="U14" s="23">
        <v>2</v>
      </c>
      <c r="V14" s="23">
        <v>10</v>
      </c>
      <c r="W14" s="23">
        <v>7</v>
      </c>
      <c r="X14" s="23" t="s">
        <v>31</v>
      </c>
      <c r="Y14" s="23">
        <v>9</v>
      </c>
      <c r="Z14" s="23" t="s">
        <v>31</v>
      </c>
      <c r="AA14" s="23">
        <v>6</v>
      </c>
      <c r="AB14" s="23" t="s">
        <v>31</v>
      </c>
      <c r="AC14" s="23">
        <v>9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70</v>
      </c>
      <c r="AP14" s="23">
        <f>SUMIF($C$11:$AN$11,"I.Mad",C14:AN14)</f>
        <v>38</v>
      </c>
      <c r="AQ14" s="23">
        <f>SUM(AO14:AP14)</f>
        <v>108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>
        <v>0</v>
      </c>
      <c r="F15" s="23">
        <v>2.7102970517086096</v>
      </c>
      <c r="G15" s="23">
        <v>0</v>
      </c>
      <c r="H15" s="23">
        <v>0</v>
      </c>
      <c r="I15" s="23">
        <v>0</v>
      </c>
      <c r="J15" s="23">
        <v>0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0</v>
      </c>
      <c r="R15" s="23" t="s">
        <v>31</v>
      </c>
      <c r="S15" s="23">
        <v>9.2871574835771922E-2</v>
      </c>
      <c r="T15" s="23" t="s">
        <v>31</v>
      </c>
      <c r="U15" s="23">
        <v>10.855557137402274</v>
      </c>
      <c r="V15" s="23">
        <v>26.476238259575812</v>
      </c>
      <c r="W15" s="23">
        <v>0.18938503099694684</v>
      </c>
      <c r="X15" s="23" t="s">
        <v>31</v>
      </c>
      <c r="Y15" s="23">
        <v>11.728930028516729</v>
      </c>
      <c r="Z15" s="23" t="s">
        <v>31</v>
      </c>
      <c r="AA15" s="23">
        <v>11.352561810925238</v>
      </c>
      <c r="AB15" s="23" t="s">
        <v>31</v>
      </c>
      <c r="AC15" s="23">
        <v>9.2405875338285526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>
        <v>14</v>
      </c>
      <c r="F16" s="29">
        <v>14</v>
      </c>
      <c r="G16" s="29">
        <v>13.5</v>
      </c>
      <c r="H16" s="29">
        <v>13.5</v>
      </c>
      <c r="I16" s="29">
        <v>14</v>
      </c>
      <c r="J16" s="29">
        <v>14.5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14.5</v>
      </c>
      <c r="R16" s="29" t="s">
        <v>31</v>
      </c>
      <c r="S16" s="29">
        <v>14.5</v>
      </c>
      <c r="T16" s="29" t="s">
        <v>31</v>
      </c>
      <c r="U16" s="29">
        <v>12.5</v>
      </c>
      <c r="V16" s="29">
        <v>12</v>
      </c>
      <c r="W16" s="29">
        <v>14.5</v>
      </c>
      <c r="X16" s="29" t="s">
        <v>31</v>
      </c>
      <c r="Y16" s="29">
        <v>13</v>
      </c>
      <c r="Z16" s="29" t="s">
        <v>31</v>
      </c>
      <c r="AA16" s="29">
        <v>12.5</v>
      </c>
      <c r="AB16" s="29" t="s">
        <v>31</v>
      </c>
      <c r="AC16" s="29">
        <v>12.5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>
        <v>11.796779999027191</v>
      </c>
      <c r="R25" s="35"/>
      <c r="S25" s="35">
        <v>5</v>
      </c>
      <c r="T25" s="35"/>
      <c r="U25" s="35"/>
      <c r="V25" s="35"/>
      <c r="W25" s="35"/>
      <c r="X25" s="35"/>
      <c r="Y25" s="35"/>
      <c r="Z25" s="35"/>
      <c r="AA25" s="23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16.796779999027191</v>
      </c>
      <c r="AP25" s="23">
        <f t="shared" si="1"/>
        <v>0</v>
      </c>
      <c r="AQ25" s="35">
        <f t="shared" si="2"/>
        <v>16.796779999027191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9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27.364999999999998</v>
      </c>
      <c r="AB30" s="35"/>
      <c r="AC30" s="35">
        <v>1.9750000000000001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29.34</v>
      </c>
      <c r="AP30" s="23">
        <f t="shared" si="1"/>
        <v>0</v>
      </c>
      <c r="AQ30" s="35">
        <f t="shared" si="2"/>
        <v>29.34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>
        <v>0.93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0.93</v>
      </c>
      <c r="AP40" s="23">
        <f t="shared" si="1"/>
        <v>0</v>
      </c>
      <c r="AQ40" s="35">
        <f t="shared" si="2"/>
        <v>0.93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665</v>
      </c>
      <c r="F41" s="35">
        <f t="shared" si="3"/>
        <v>1830</v>
      </c>
      <c r="G41" s="35">
        <f t="shared" si="3"/>
        <v>5970.7099999999991</v>
      </c>
      <c r="H41" s="35">
        <f t="shared" si="3"/>
        <v>9464.8150000000005</v>
      </c>
      <c r="I41" s="35">
        <f t="shared" si="3"/>
        <v>4303.9799999999996</v>
      </c>
      <c r="J41" s="35">
        <f t="shared" si="3"/>
        <v>1261.29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2454.9997799990269</v>
      </c>
      <c r="R41" s="35">
        <f t="shared" si="3"/>
        <v>0</v>
      </c>
      <c r="S41" s="35">
        <f t="shared" si="3"/>
        <v>1849.9549999999999</v>
      </c>
      <c r="T41" s="35">
        <f t="shared" si="3"/>
        <v>0</v>
      </c>
      <c r="U41" s="35">
        <f t="shared" si="3"/>
        <v>265</v>
      </c>
      <c r="V41" s="35">
        <f t="shared" si="3"/>
        <v>821.17600000000004</v>
      </c>
      <c r="W41" s="35">
        <f t="shared" si="3"/>
        <v>1257.4390000000001</v>
      </c>
      <c r="X41" s="35">
        <f t="shared" si="3"/>
        <v>0</v>
      </c>
      <c r="Y41" s="35">
        <f t="shared" si="3"/>
        <v>2054.7550000000001</v>
      </c>
      <c r="Z41" s="35">
        <f t="shared" si="3"/>
        <v>0</v>
      </c>
      <c r="AA41" s="35">
        <f t="shared" si="3"/>
        <v>5230.93</v>
      </c>
      <c r="AB41" s="35">
        <f t="shared" si="3"/>
        <v>0</v>
      </c>
      <c r="AC41" s="35">
        <f t="shared" si="3"/>
        <v>5500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29551.838779999023</v>
      </c>
      <c r="AP41" s="35">
        <f>SUM(AP12,AP18,AP24:AP37)</f>
        <v>13377.280999999999</v>
      </c>
      <c r="AQ41" s="35">
        <f t="shared" si="2"/>
        <v>42929.119779999019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15.8</v>
      </c>
      <c r="H42" s="29"/>
      <c r="I42" s="29">
        <v>18.5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15.1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2020-11-26T18:40:29Z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