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<sst xmlns="http://schemas.openxmlformats.org/spreadsheetml/2006/main" count="355" uniqueCount="69">
  <si>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</si>
  <si>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</si>
  <si>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</si>
  <si>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</si>
  <si>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</si>
  <si>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</si>
  <si>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</si>
  <si>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</si>
  <si>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</si>
  <si>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</si>
  <si>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</si>
  <si>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</si>
  <si>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</si>
  <si>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</si>
  <si>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</si>
  <si>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</si>
  <si>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</si>
  <si>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</si>
  <si>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</si>
  <si>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</si>
  <si>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</si>
  <si>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</si>
  <si>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</si>
  <si>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</si>
  <si>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</si>
  <si>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</si>
  <si>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</si>
  <si>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</si>
  <si>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</si>
  <si>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</si>
  <si>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</si>
  <si>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</si>
  <si>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</si>
  <si>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</si>
  <si>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</si>
  <si>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</si>
  <si>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</si>
  <si>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</si>
  <si>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</si>
  <si>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</si>
  <si>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</si>
  <si>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</si>
  <si>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</si>
  <si>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</si>
  <si>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</si>
  <si>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</si>
  <si>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</si>
  <si>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</si>
  <si>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</si>
  <si>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</si>
  <si>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</si>
  <si>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</si>
  <si>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</si>
  <si>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</si>
  <si>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</si>
  <si>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</si>
  <si>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</si>
  <si>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</si>
  <si>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</si>
  <si>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</si>
  <si>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</si>
  <si>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</si>
  <si>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</si>
  <si>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</si>
  <si>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</si>
  <si>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</si>
  <si>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</si>
  <si>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:27/06/2020</t>
  </si>
  <si>
    <t>Callao, 28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</si>
</sst>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J30" sqref="J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4" t="s">
        <v>9</v>
      </c>
      <c r="D10" s="74"/>
      <c r="E10" s="74" t="s">
        <v>10</v>
      </c>
      <c r="F10" s="74"/>
      <c r="G10" s="74" t="s">
        <v>11</v>
      </c>
      <c r="H10" s="74"/>
      <c r="I10" s="74" t="s">
        <v>66</v>
      </c>
      <c r="J10" s="74"/>
      <c r="K10" s="75" t="s">
        <v>12</v>
      </c>
      <c r="L10" s="75"/>
      <c r="M10" s="75" t="s">
        <v>13</v>
      </c>
      <c r="N10" s="75"/>
      <c r="O10" s="74" t="s">
        <v>14</v>
      </c>
      <c r="P10" s="74"/>
      <c r="Q10" s="74" t="s">
        <v>15</v>
      </c>
      <c r="R10" s="74"/>
      <c r="S10" s="74" t="s">
        <v>16</v>
      </c>
      <c r="T10" s="74"/>
      <c r="U10" s="74" t="s">
        <v>17</v>
      </c>
      <c r="V10" s="74"/>
      <c r="W10" s="74" t="s">
        <v>18</v>
      </c>
      <c r="X10" s="74"/>
      <c r="Y10" s="74" t="s">
        <v>65</v>
      </c>
      <c r="Z10" s="74"/>
      <c r="AA10" s="74" t="s">
        <v>19</v>
      </c>
      <c r="AB10" s="74"/>
      <c r="AC10" s="74" t="s">
        <v>20</v>
      </c>
      <c r="AD10" s="74"/>
      <c r="AE10" s="75" t="s">
        <v>21</v>
      </c>
      <c r="AF10" s="75"/>
      <c r="AG10" s="75" t="s">
        <v>22</v>
      </c>
      <c r="AH10" s="75"/>
      <c r="AI10" s="75" t="s">
        <v>23</v>
      </c>
      <c r="AJ10" s="75"/>
      <c r="AK10" s="75" t="s">
        <v>24</v>
      </c>
      <c r="AL10" s="75"/>
      <c r="AM10" s="75" t="s">
        <v>25</v>
      </c>
      <c r="AN10" s="75"/>
      <c r="AO10" s="76" t="s">
        <v>26</v>
      </c>
      <c r="AP10" s="76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1095.24</v>
      </c>
      <c r="F12" s="23">
        <v>1635.14</v>
      </c>
      <c r="G12" s="23">
        <v>5261.6350000000002</v>
      </c>
      <c r="H12" s="23">
        <v>2368.915</v>
      </c>
      <c r="I12" s="23">
        <v>2830.27</v>
      </c>
      <c r="J12" s="23">
        <v>3504.3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430</v>
      </c>
      <c r="R12" s="23">
        <v>0</v>
      </c>
      <c r="S12" s="23">
        <v>1125</v>
      </c>
      <c r="T12" s="23">
        <v>65</v>
      </c>
      <c r="U12" s="23">
        <v>570.57000000000005</v>
      </c>
      <c r="V12" s="23">
        <v>501.505</v>
      </c>
      <c r="W12" s="23">
        <v>3755</v>
      </c>
      <c r="X12" s="23">
        <v>0</v>
      </c>
      <c r="Y12" s="23">
        <v>6463.7550000000001</v>
      </c>
      <c r="Z12" s="23">
        <v>402.91500000000002</v>
      </c>
      <c r="AA12" s="23">
        <v>449.62500000000006</v>
      </c>
      <c r="AB12" s="23">
        <v>0</v>
      </c>
      <c r="AC12" s="23">
        <v>610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22591.095000000001</v>
      </c>
      <c r="AP12" s="23">
        <f>SUMIF($C$11:$AN$11,"I.Mad",C12:AN12)</f>
        <v>8477.7750000000015</v>
      </c>
      <c r="AQ12" s="23">
        <f>SUM(AO12:AP12)</f>
        <v>31068.870000000003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4</v>
      </c>
      <c r="F13" s="23">
        <v>33</v>
      </c>
      <c r="G13" s="23">
        <v>26</v>
      </c>
      <c r="H13" s="23">
        <v>49</v>
      </c>
      <c r="I13" s="23">
        <v>13</v>
      </c>
      <c r="J13" s="23">
        <v>72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9</v>
      </c>
      <c r="R13" s="23" t="s">
        <v>32</v>
      </c>
      <c r="S13" s="23">
        <v>14</v>
      </c>
      <c r="T13" s="23">
        <v>1</v>
      </c>
      <c r="U13" s="23">
        <v>5</v>
      </c>
      <c r="V13" s="23">
        <v>6</v>
      </c>
      <c r="W13" s="23">
        <v>23</v>
      </c>
      <c r="X13" s="23" t="s">
        <v>32</v>
      </c>
      <c r="Y13" s="23">
        <v>48</v>
      </c>
      <c r="Z13" s="23">
        <v>5</v>
      </c>
      <c r="AA13" s="23">
        <v>2</v>
      </c>
      <c r="AB13" s="23" t="s">
        <v>32</v>
      </c>
      <c r="AC13" s="23">
        <v>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146</v>
      </c>
      <c r="AP13" s="23">
        <f>SUMIF($C$11:$AN$11,"I.Mad",C13:AN13)</f>
        <v>166</v>
      </c>
      <c r="AQ13" s="23">
        <f>SUM(AO13:AP13)</f>
        <v>312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4</v>
      </c>
      <c r="F14" s="23">
        <v>13</v>
      </c>
      <c r="G14" s="23">
        <v>22</v>
      </c>
      <c r="H14" s="23">
        <v>23</v>
      </c>
      <c r="I14" s="23">
        <v>10</v>
      </c>
      <c r="J14" s="23">
        <v>2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3</v>
      </c>
      <c r="R14" s="23" t="s">
        <v>32</v>
      </c>
      <c r="S14" s="23">
        <v>5</v>
      </c>
      <c r="T14" s="23">
        <v>0</v>
      </c>
      <c r="U14" s="23">
        <v>5</v>
      </c>
      <c r="V14" s="23">
        <v>6</v>
      </c>
      <c r="W14" s="23">
        <v>5</v>
      </c>
      <c r="X14" s="23" t="s">
        <v>32</v>
      </c>
      <c r="Y14" s="23">
        <v>46</v>
      </c>
      <c r="Z14" s="23">
        <v>4</v>
      </c>
      <c r="AA14" s="23">
        <v>1</v>
      </c>
      <c r="AB14" s="23" t="s">
        <v>32</v>
      </c>
      <c r="AC14" s="23">
        <v>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103</v>
      </c>
      <c r="AP14" s="23">
        <f>SUMIF($C$11:$AN$11,"I.Mad",C14:AN14)</f>
        <v>48</v>
      </c>
      <c r="AQ14" s="23">
        <f>SUM(AO14:AP14)</f>
        <v>151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</v>
      </c>
      <c r="F15" s="23">
        <v>1.8954428999999999</v>
      </c>
      <c r="G15" s="23">
        <v>0.1919189</v>
      </c>
      <c r="H15" s="23">
        <v>7.6787283999999998</v>
      </c>
      <c r="I15" s="23">
        <v>1</v>
      </c>
      <c r="J15" s="23">
        <v>1.1906944812136353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34.198433590614769</v>
      </c>
      <c r="R15" s="23" t="s">
        <v>32</v>
      </c>
      <c r="S15" s="23">
        <v>26.282469411824177</v>
      </c>
      <c r="T15" s="23"/>
      <c r="U15" s="23">
        <v>17.802122099999998</v>
      </c>
      <c r="V15" s="23">
        <v>20.360861199999999</v>
      </c>
      <c r="W15" s="23">
        <v>26.382754322782265</v>
      </c>
      <c r="X15" s="23" t="s">
        <v>32</v>
      </c>
      <c r="Y15" s="23">
        <v>19.917662700000001</v>
      </c>
      <c r="Z15" s="23">
        <v>19.4877951</v>
      </c>
      <c r="AA15" s="23">
        <v>31.764705882352938</v>
      </c>
      <c r="AB15" s="23" t="s">
        <v>32</v>
      </c>
      <c r="AC15" s="23">
        <v>28.105598000000001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12.5</v>
      </c>
      <c r="G16" s="29">
        <v>13</v>
      </c>
      <c r="H16" s="29">
        <v>12.5</v>
      </c>
      <c r="I16" s="29">
        <v>13</v>
      </c>
      <c r="J16" s="29">
        <v>13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13</v>
      </c>
      <c r="R16" s="29" t="s">
        <v>32</v>
      </c>
      <c r="S16" s="29">
        <v>13</v>
      </c>
      <c r="T16" s="23"/>
      <c r="U16" s="29">
        <v>13</v>
      </c>
      <c r="V16" s="29">
        <v>12.5</v>
      </c>
      <c r="W16" s="29">
        <v>12</v>
      </c>
      <c r="X16" s="29" t="s">
        <v>32</v>
      </c>
      <c r="Y16" s="29">
        <v>12</v>
      </c>
      <c r="Z16" s="29">
        <v>12</v>
      </c>
      <c r="AA16" s="29">
        <v>12</v>
      </c>
      <c r="AB16" s="29" t="s">
        <v>32</v>
      </c>
      <c r="AC16" s="29">
        <v>12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>
        <v>0.9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0.9</v>
      </c>
      <c r="AP25" s="23">
        <f t="shared" si="1"/>
        <v>0</v>
      </c>
      <c r="AQ25" s="35">
        <f t="shared" si="2"/>
        <v>0.9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1095.24</v>
      </c>
      <c r="F41" s="35">
        <f t="shared" si="3"/>
        <v>1635.14</v>
      </c>
      <c r="G41" s="35">
        <f t="shared" si="3"/>
        <v>5261.6350000000002</v>
      </c>
      <c r="H41" s="35">
        <f t="shared" si="3"/>
        <v>2368.915</v>
      </c>
      <c r="I41" s="35">
        <f t="shared" si="3"/>
        <v>2831.17</v>
      </c>
      <c r="J41" s="35">
        <f t="shared" si="3"/>
        <v>3504.3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430</v>
      </c>
      <c r="R41" s="35">
        <f t="shared" si="3"/>
        <v>0</v>
      </c>
      <c r="S41" s="35">
        <f t="shared" si="3"/>
        <v>1125</v>
      </c>
      <c r="T41" s="35">
        <f t="shared" si="3"/>
        <v>65</v>
      </c>
      <c r="U41" s="35">
        <f t="shared" si="3"/>
        <v>570.57000000000005</v>
      </c>
      <c r="V41" s="35">
        <f t="shared" si="3"/>
        <v>501.505</v>
      </c>
      <c r="W41" s="35">
        <f t="shared" si="3"/>
        <v>3755</v>
      </c>
      <c r="X41" s="35">
        <f t="shared" si="3"/>
        <v>0</v>
      </c>
      <c r="Y41" s="35">
        <f t="shared" si="3"/>
        <v>6463.7550000000001</v>
      </c>
      <c r="Z41" s="35">
        <f t="shared" si="3"/>
        <v>402.91500000000002</v>
      </c>
      <c r="AA41" s="35">
        <f t="shared" si="3"/>
        <v>449.62500000000006</v>
      </c>
      <c r="AB41" s="35">
        <f t="shared" si="3"/>
        <v>0</v>
      </c>
      <c r="AC41" s="35">
        <f t="shared" si="3"/>
        <v>610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22591.995000000003</v>
      </c>
      <c r="AP41" s="35">
        <f>SUM(AP12,AP18,AP24:AP37)</f>
        <v>8477.7750000000015</v>
      </c>
      <c r="AQ41" s="35">
        <f t="shared" si="2"/>
        <v>31069.770000000004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/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2020-06-29T14:30:08Z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